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05" windowWidth="15195" windowHeight="12240" activeTab="0"/>
  </bookViews>
  <sheets>
    <sheet name="Лист2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<sst xmlns="http://schemas.openxmlformats.org/spreadsheetml/2006/main" count="574" uniqueCount="216">
  <si>
    <t>Наименование заказчика</t>
  </si>
  <si>
    <t>Адрес местонахождение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</si>
  <si>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</si>
  <si>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</si>
  <si>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</si>
  <si>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</si>
  <si>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</si>
  <si>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</si>
  <si>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</si>
  <si>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Условия договора</t>
  </si>
  <si>
    <t>Предмет договора</t>
  </si>
  <si>
    <t>Минимально необходимые требования,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</si>
  <si>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</si>
  <si>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</si>
  <si>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</si>
  <si>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колличестве (объеме)</t>
  </si>
  <si>
    <t>Регион поставки товаров (выполнения работ, оказания услуг)</t>
  </si>
  <si>
    <t>Код по ОКАТО</t>
  </si>
  <si>
    <t>График осуществления процедур закупки</t>
  </si>
  <si>
    <t>Планируема ядата или период размещения извещения о закупке (месяц,год)</t>
  </si>
  <si>
    <t>Срок исполнения договора (Месяц,год)</t>
  </si>
  <si>
    <t>Способ закупки</t>
  </si>
  <si>
    <t>Закупки в электронной форме</t>
  </si>
  <si>
    <t>да/нет</t>
  </si>
  <si>
    <t>Согласовано</t>
  </si>
  <si>
    <t xml:space="preserve">Открытый запрос цен </t>
  </si>
  <si>
    <t>шт.</t>
  </si>
  <si>
    <t>да</t>
  </si>
  <si>
    <t>нет</t>
  </si>
  <si>
    <t xml:space="preserve">Республика Мордовия       </t>
  </si>
  <si>
    <t>Открытый запрос предложений</t>
  </si>
  <si>
    <t>руб.</t>
  </si>
  <si>
    <t>Республика Мордовия г. Саранск, ул. Большевистская 117а</t>
  </si>
  <si>
    <t>(8342) 23-48-00</t>
  </si>
  <si>
    <t>kam@mesk.ru</t>
  </si>
  <si>
    <t>Код по ОКДП</t>
  </si>
  <si>
    <t>Кредитование</t>
  </si>
  <si>
    <t>Отбор кредитных заявок</t>
  </si>
  <si>
    <t xml:space="preserve">Республика Мордовия </t>
  </si>
  <si>
    <t xml:space="preserve">Материалы и запчасти для автотранспорта </t>
  </si>
  <si>
    <t>Материалы и запчасти для оргтехники</t>
  </si>
  <si>
    <t>л.</t>
  </si>
  <si>
    <t>Бензин автомобильный АИ-80, АИ-92, Аи-95, минимальная цена, сертификат соответствия</t>
  </si>
  <si>
    <t>Услуги по охране объектов, находящихся на территории МФ ОАО "ТГК-6"</t>
  </si>
  <si>
    <t>Услуги городской междугородней связи</t>
  </si>
  <si>
    <t>Услуги связи и передачи данных</t>
  </si>
  <si>
    <t>Услуги связи (мобильная связь)</t>
  </si>
  <si>
    <t>Почтово-телеграфные расходы</t>
  </si>
  <si>
    <t>Услуги по сбору платежей за электроэнергию (почта)</t>
  </si>
  <si>
    <t>Услуги по доставке неконвертируемых счетов населению</t>
  </si>
  <si>
    <t>Теплоэнергия на хозяйственные нужды</t>
  </si>
  <si>
    <t>Единственный источник</t>
  </si>
  <si>
    <t>Услуги по обслуживанию АИИСКУЭМ</t>
  </si>
  <si>
    <t>Техобслуживание автотранспорта (Тойота)</t>
  </si>
  <si>
    <t>не определено</t>
  </si>
  <si>
    <t>Гкал</t>
  </si>
  <si>
    <t xml:space="preserve">Услуги доступа к сети интернет, организация каналов связи,  наличие зоны покрытия всей Республики Мордовия     </t>
  </si>
  <si>
    <t xml:space="preserve">Услуги связи (мобильная связь), наличие зоны покрытия всей Республики Мордовия     </t>
  </si>
  <si>
    <t xml:space="preserve"> Городская, зоновая связь, междугородная связь, наличие зоны покрытия всей Республики Мордовия     </t>
  </si>
  <si>
    <t xml:space="preserve">Техническое обслуживание  АИИСКУЭМ </t>
  </si>
  <si>
    <t>Гарантийное и послегарантийное техобслуживание автотранспорта марки "Тойота", наличие статуса  официального дилера</t>
  </si>
  <si>
    <t xml:space="preserve">Материалы и запчасти для автомобилей марок УАЗ, ГАЗ, ВАЗ, Тойота, Шевроле  </t>
  </si>
  <si>
    <t>Материалы и запчасти для оргтехники, заправка картриджей порошковым тонером</t>
  </si>
  <si>
    <t xml:space="preserve">Услуги по отправке и доставке корреспонденции, продажа конвертов и марок, наличие зоны покрытия всей Республики Мордовия </t>
  </si>
  <si>
    <t xml:space="preserve">Прием платежей за электроэнергию от населения, наличие зоны покрытия всей Республики Мордовия     </t>
  </si>
  <si>
    <t xml:space="preserve">Доставка неконвертируемых счетов за электроэнергию населению, наличие зоны покрытия всей Республики Мордовия     </t>
  </si>
  <si>
    <t>Лицензионное программное обеспечение</t>
  </si>
  <si>
    <t>Теплоэнергия на отопление и горячее водоснабжение Центрального отделения. г. Саранск</t>
  </si>
  <si>
    <t>Председатель ЦЗО ПАО "Мордовская энергосбытовая компания" _____________________ А.М. Мордвинов</t>
  </si>
  <si>
    <t>ПАО" Мордовская энергосбытовая компания"</t>
  </si>
  <si>
    <t xml:space="preserve">Бумага офисная </t>
  </si>
  <si>
    <t xml:space="preserve">Счетчик электрической энергии однофазный </t>
  </si>
  <si>
    <t>Счётчики электрической энергии однофазный  (соответствующий техническим требованиям</t>
  </si>
  <si>
    <t>Бумага для офисной техники, формат А4, класс В</t>
  </si>
  <si>
    <t>01.2017г.-12.2017г.</t>
  </si>
  <si>
    <t>Услуги по страхованию транспортных средств (КАСКО и ОСАГО)</t>
  </si>
  <si>
    <t xml:space="preserve">Услуги по охране объектов, находящихся на территории "Мордовэнерго" - филиала ОАО "МРСК Волги" </t>
  </si>
  <si>
    <t xml:space="preserve">Услуги вневедомственной охраны    г. Ковылкино          </t>
  </si>
  <si>
    <t>Услуги вневедомственной охраны г. Инсар, Ст.-Шайгово, Березники</t>
  </si>
  <si>
    <t xml:space="preserve">Услуги вневедомственной охраны   п. Комсомольский, р.п. Чамзинка </t>
  </si>
  <si>
    <t xml:space="preserve">Услуги вневедомственной охраны     г. Темников         </t>
  </si>
  <si>
    <t xml:space="preserve">Услуги вневедомственной охраны   п. Зубово-Поляна        </t>
  </si>
  <si>
    <t>Услуги вневедомственной охраны    г. Рузаевка</t>
  </si>
  <si>
    <t>Услуги вневедомственной охраны  п. Торбеево</t>
  </si>
  <si>
    <t>Услуги вневедомственной охраны     п. Ромоданово</t>
  </si>
  <si>
    <t>Услуги вневедомственной охраны  с. Дубенки, Б.Игнатово</t>
  </si>
  <si>
    <t xml:space="preserve">Услуги вневедомственной охраны    г. Атяшево                                                                           г. Ардатов      </t>
  </si>
  <si>
    <t>Услуги ЧОП с. Лямбирь</t>
  </si>
  <si>
    <t>Теплоэнергия на хозяйственные нужды (Лямбирьская РС)</t>
  </si>
  <si>
    <t>Теплоэнергия на хозяйственные нужды (Чамзинская РС)</t>
  </si>
  <si>
    <t>Техобслуживание автотранспорта (Шевроле)</t>
  </si>
  <si>
    <t>Гарантийное и послегарантийное техобслуживание автотранспорта марки "Шевроле", наличие статуса  официального дилера</t>
  </si>
  <si>
    <t>Гарантийное и послегарантийное техобслуживание автотранспорта марки "Мерседес", наличие статуса  официального дилера</t>
  </si>
  <si>
    <t xml:space="preserve">Республика Мордовия   </t>
  </si>
  <si>
    <t>01.2017г.</t>
  </si>
  <si>
    <t>Аренда помещений г. Саранск</t>
  </si>
  <si>
    <t>Аренда помещений  г.Краснослободск</t>
  </si>
  <si>
    <t xml:space="preserve">Услуги по обслуживанию СПС "ГАРАНТ"     </t>
  </si>
  <si>
    <t>12.2017г.</t>
  </si>
  <si>
    <t>01.2018г.-12.2018г.</t>
  </si>
  <si>
    <t>кв.м</t>
  </si>
  <si>
    <t>Услуги по охране объектов, находящихся на территории "Мордовэнерго" - филиала ОАО "МРСК Волги"</t>
  </si>
  <si>
    <t xml:space="preserve">Услуги вневедомственной охраны    г. Ковылкино    </t>
  </si>
  <si>
    <t xml:space="preserve">Услуги вневедомственной охраны     г. Темников   </t>
  </si>
  <si>
    <t xml:space="preserve">Услуги вневедомственной охраны   п. Зубово-Поляна </t>
  </si>
  <si>
    <t xml:space="preserve">Услуги по обслуживанию СПС "ГАРАНТ"    </t>
  </si>
  <si>
    <t>Аренда помещений для Краснослободского МО</t>
  </si>
  <si>
    <t>08.2017г.</t>
  </si>
  <si>
    <t>08.2017г.-08.2018г.</t>
  </si>
  <si>
    <t>06.2017г.</t>
  </si>
  <si>
    <t>Страхование имущества юридических лиц</t>
  </si>
  <si>
    <t>06.2017г.-06.2018г.</t>
  </si>
  <si>
    <t>Добровольное медицинское страхование</t>
  </si>
  <si>
    <t>80.1</t>
  </si>
  <si>
    <t>68.20.2</t>
  </si>
  <si>
    <t>65.12.2</t>
  </si>
  <si>
    <t>65.12.1</t>
  </si>
  <si>
    <t>65.12.3</t>
  </si>
  <si>
    <t>61.10.3</t>
  </si>
  <si>
    <t>61.10.1</t>
  </si>
  <si>
    <t>61.10.6</t>
  </si>
  <si>
    <t>53.10.2</t>
  </si>
  <si>
    <t>45.20.2</t>
  </si>
  <si>
    <t>64.9</t>
  </si>
  <si>
    <t>63.11.1</t>
  </si>
  <si>
    <t>47.30.11</t>
  </si>
  <si>
    <t>45.32.1</t>
  </si>
  <si>
    <t>46.52.2</t>
  </si>
  <si>
    <t>46.76.1</t>
  </si>
  <si>
    <t>26.51.4</t>
  </si>
  <si>
    <t>62.01</t>
  </si>
  <si>
    <t>35.30.3</t>
  </si>
  <si>
    <t>65.12.21</t>
  </si>
  <si>
    <t>65.12.12</t>
  </si>
  <si>
    <t>65.12.49</t>
  </si>
  <si>
    <t>35.30.1</t>
  </si>
  <si>
    <t>61.10.30</t>
  </si>
  <si>
    <t>61.10.11</t>
  </si>
  <si>
    <t>61.20.1</t>
  </si>
  <si>
    <t>53.10.13</t>
  </si>
  <si>
    <t>45.20.11</t>
  </si>
  <si>
    <t>64.19.21</t>
  </si>
  <si>
    <t>26.51.45</t>
  </si>
  <si>
    <t>68.20.12</t>
  </si>
  <si>
    <t>62.01.2</t>
  </si>
  <si>
    <t>45.32.12</t>
  </si>
  <si>
    <t>46.52.12</t>
  </si>
  <si>
    <t>47.30.10</t>
  </si>
  <si>
    <t>46.76.11</t>
  </si>
  <si>
    <t>80.10.12</t>
  </si>
  <si>
    <t xml:space="preserve"> руб.</t>
  </si>
  <si>
    <t>чел.</t>
  </si>
  <si>
    <t>Аренда помещений для Центрального отделения</t>
  </si>
  <si>
    <t>Сведения о начальной (максимальной цене договора (цене лота) с НДС</t>
  </si>
  <si>
    <t>Техобслуживание Мерседес S400</t>
  </si>
  <si>
    <t>03.2017г.</t>
  </si>
  <si>
    <t>г. Москва</t>
  </si>
  <si>
    <t xml:space="preserve"> Возобновляемая кредитная линия</t>
  </si>
  <si>
    <t>01.2017г-02.2017г</t>
  </si>
  <si>
    <t>28.23</t>
  </si>
  <si>
    <t>28.23.1</t>
  </si>
  <si>
    <t>Контрольно-кассовые машины</t>
  </si>
  <si>
    <t xml:space="preserve">Лицензионное ПО, минимальная цена KasperskyEndpoint Security для бизнеса Стандартный. Продление лицензии русской версии – 200 шт.
 Office Professional Plus 2016. Лицензия OpenLicensePack – 2 шт.
</t>
  </si>
  <si>
    <t>Онлайн-кассы с функцией передачи данных в ФНС в режиме реального времени по сети интернет</t>
  </si>
  <si>
    <t>Приложение №2</t>
  </si>
  <si>
    <t xml:space="preserve">   Решением Совета директоров</t>
  </si>
  <si>
    <t xml:space="preserve">                 к Положению о порядке проведения регламентированных закупок товаров, работ, услуг для нужд</t>
  </si>
  <si>
    <t xml:space="preserve">              ПАО "Мордовская энергосбытовая компания"</t>
  </si>
  <si>
    <t>04.2017г.</t>
  </si>
  <si>
    <t>04.2017г.-12.2017г.</t>
  </si>
  <si>
    <t>04.2017г.-06.2017г.</t>
  </si>
  <si>
    <t>1С:Предприятие 8. Клиентская лицензия на 50 рабочих мест-1шт;Microsoft Office Standard 2016. Лицензия OpenLicensePack. Single No Level.- 10 шт;Microsoft Windows Server 2016 Standard. Лицензия OpenLicensePack(комплект из 8 штук)- 4тшт.;Microsoft SQL Server Standard Edition 2016. Лицензия OpenLicensePack. Single No Level-4шт;Microsoft SQL Server CAL. Single No Level Device-210шт.</t>
  </si>
  <si>
    <t>62.02</t>
  </si>
  <si>
    <t>62.01.3</t>
  </si>
  <si>
    <t>62.03</t>
  </si>
  <si>
    <t xml:space="preserve">Написание Web сервисов для интергации с ситемой ГИС ЖКХ </t>
  </si>
  <si>
    <t>05.2017г.</t>
  </si>
  <si>
    <t>06.2017-07.2017г.</t>
  </si>
  <si>
    <t>04.2017г.-04.2018г.</t>
  </si>
  <si>
    <t>Страхование от несчастных случаев</t>
  </si>
  <si>
    <t xml:space="preserve">Бензин автомобильный </t>
  </si>
  <si>
    <t>11.2017г.</t>
  </si>
  <si>
    <t>Модернизация АИИСКУЭ оптового рынка по классу А</t>
  </si>
  <si>
    <t xml:space="preserve">Модернизация АИИСКУЭ оптового рынка по классу А, получение акта соответствия по третьему этапу (класс А).  </t>
  </si>
  <si>
    <t>Оргтехника</t>
  </si>
  <si>
    <t>Персональные компьютеры, принтеры, сервер, ИБП</t>
  </si>
  <si>
    <t>Мебель офисная</t>
  </si>
  <si>
    <t>Столы,стулья,шкафы,кресла офисные</t>
  </si>
  <si>
    <t>Техобслуживание Мерседес S500</t>
  </si>
  <si>
    <t>Самарская область</t>
  </si>
  <si>
    <t>46.51.1</t>
  </si>
  <si>
    <t>46.65</t>
  </si>
  <si>
    <t>62.01.11</t>
  </si>
  <si>
    <t>63.11.11</t>
  </si>
  <si>
    <t>46.51.10</t>
  </si>
  <si>
    <t>46.65.10</t>
  </si>
  <si>
    <t>62.01.29</t>
  </si>
  <si>
    <t>Написание Web сервисов для интергации с ситемой ГИС ЖКХ и покупка дополнительного ПО для работы с сервисами системы</t>
  </si>
  <si>
    <t>"____" ________________ 2017г.</t>
  </si>
  <si>
    <t>Возобновляемая кредитная линия</t>
  </si>
  <si>
    <t>05.2017г-06.2017г.</t>
  </si>
  <si>
    <t>05.2017г-05.2018г.</t>
  </si>
  <si>
    <t>03.2017г.-11.2017г.</t>
  </si>
  <si>
    <t>10.2017г.</t>
  </si>
  <si>
    <t>10.2017г.-08.2018г.</t>
  </si>
  <si>
    <t>77.11</t>
  </si>
  <si>
    <t>77.11.1</t>
  </si>
  <si>
    <t>Лизинг</t>
  </si>
  <si>
    <t>Лизинг автотранспорта</t>
  </si>
  <si>
    <t>09.2017г.-09.2019г</t>
  </si>
  <si>
    <t>09.2017г.</t>
  </si>
  <si>
    <t>10.2017г</t>
  </si>
  <si>
    <t>10.2017г.-10.2018г.</t>
  </si>
  <si>
    <t>План закупок товаров(работ, услуг) на 2017 год (на один год)</t>
  </si>
  <si>
    <t xml:space="preserve">        №-- от "--" ---------- 2017г.</t>
  </si>
  <si>
    <t>Единственный поставщик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</si>
</sst>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&quot;р.&quot;"/>
    <numFmt numFmtId="181" formatCode="mmm/yyyy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12" xfId="0" applyFont="1" applyFill="1" applyBorder="1" applyAlignment="1">
      <alignment textRotation="90"/>
    </xf>
    <xf numFmtId="0" fontId="0" fillId="2" borderId="3" xfId="0" applyFont="1" applyFill="1" applyBorder="1" applyAlignment="1">
      <alignment/>
    </xf>
    <xf numFmtId="0" fontId="0" fillId="0" borderId="0" xfId="0" applyFont="1" applyBorder="1" applyAlignment="1">
      <alignment textRotation="90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2" borderId="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textRotation="90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left" vertical="center" wrapText="1"/>
    </xf>
    <xf numFmtId="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17" fontId="0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2" borderId="3" xfId="0" applyNumberFormat="1" applyFill="1" applyBorder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2" borderId="0" xfId="0" applyNumberFormat="1" applyFill="1" applyBorder="1" applyAlignment="1">
      <alignment/>
    </xf>
    <xf numFmtId="3" fontId="0" fillId="0" borderId="11" xfId="0" applyNumberFormat="1" applyFont="1" applyBorder="1" applyAlignment="1">
      <alignment horizontal="center"/>
    </xf>
    <xf numFmtId="0" fontId="5" fillId="0" borderId="21" xfId="0" applyFont="1" applyBorder="1" applyAlignment="1">
      <alignment wrapText="1"/>
    </xf>
    <xf numFmtId="0" fontId="0" fillId="0" borderId="19" xfId="0" applyFont="1" applyBorder="1" applyAlignment="1">
      <alignment horizontal="left" wrapText="1"/>
    </xf>
    <xf numFmtId="0" fontId="0" fillId="0" borderId="17" xfId="0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21" xfId="0" applyNumberFormat="1" applyFont="1" applyBorder="1" applyAlignment="1">
      <alignment horizontal="center" wrapText="1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1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3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9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 textRotation="90"/>
    </xf>
    <xf numFmtId="0" fontId="0" fillId="0" borderId="40" xfId="0" applyFont="1" applyBorder="1" applyAlignment="1">
      <alignment horizontal="center" vertical="center" textRotation="90"/>
    </xf>
    <xf numFmtId="0" fontId="0" fillId="0" borderId="5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5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9" xfId="15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7&#1075;\&#1056;&#1072;&#1089;&#1096;&#1080;&#1092;&#1088;&#1086;&#1074;&#1082;&#1080;\&#1086;&#1088;&#1075;&#1090;&#1077;&#1093;&#1085;&#1080;&#1082;&#1072;%20+%20&#1089;&#1074;&#1103;&#1079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7&#1075;\&#1041;&#1055;_&#1052;&#1069;&#1057;&#1050;_170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ргтехника до 40 тыс"/>
      <sheetName val="Оргтехника"/>
      <sheetName val="Лицензионное ПО"/>
      <sheetName val="Услуги связи"/>
      <sheetName val="Дополнительные Затраты на ЦОКи"/>
      <sheetName val="Инвестиционные проекты"/>
    </sheetNames>
    <sheetDataSet>
      <sheetData sheetId="2">
        <row r="5">
          <cell r="D5">
            <v>187200</v>
          </cell>
        </row>
        <row r="6">
          <cell r="D6">
            <v>215000</v>
          </cell>
        </row>
        <row r="7">
          <cell r="D7">
            <v>204000</v>
          </cell>
        </row>
        <row r="8">
          <cell r="D8">
            <v>208000</v>
          </cell>
        </row>
        <row r="9">
          <cell r="D9">
            <v>2535000</v>
          </cell>
        </row>
        <row r="10">
          <cell r="D10">
            <v>2288033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Л"/>
      <sheetName val="КПЭ"/>
      <sheetName val="МД_п"/>
      <sheetName val="МД"/>
      <sheetName val="ТП "/>
      <sheetName val="ПЭ "/>
      <sheetName val="ОТ"/>
      <sheetName val="РФ"/>
      <sheetName val="БДР"/>
      <sheetName val="БДДС-план"/>
      <sheetName val="БДДС-факт"/>
      <sheetName val="БДДС-отчет"/>
      <sheetName val="ИП-план"/>
      <sheetName val="ИП-факт"/>
      <sheetName val="ИП-отчет"/>
      <sheetName val="ДДЗ"/>
      <sheetName val="ББ"/>
      <sheetName val="ФСГП"/>
      <sheetName val="Проверка"/>
    </sheetNames>
    <sheetDataSet>
      <sheetData sheetId="12">
        <row r="16">
          <cell r="F16">
            <v>9400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m@mesk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41"/>
  <sheetViews>
    <sheetView tabSelected="1" workbookViewId="0" topLeftCell="B71">
      <selection activeCell="I96" sqref="I96"/>
    </sheetView>
  </sheetViews>
  <sheetFormatPr defaultColWidth="9.00390625" defaultRowHeight="12.75"/>
  <cols>
    <col min="1" max="1" width="5.75390625" style="0" hidden="1" customWidth="1"/>
    <col min="2" max="2" width="5.75390625" style="20" customWidth="1"/>
    <col min="3" max="3" width="9.375" style="20" customWidth="1"/>
    <col min="4" max="4" width="8.875" style="20" customWidth="1"/>
    <col min="5" max="5" width="50.375" style="20" customWidth="1"/>
    <col min="6" max="6" width="50.125" style="0" customWidth="1"/>
    <col min="7" max="7" width="9.875" style="0" customWidth="1"/>
    <col min="8" max="8" width="11.375" style="0" customWidth="1"/>
    <col min="9" max="9" width="15.625" style="0" customWidth="1"/>
    <col min="10" max="10" width="10.875" style="0" customWidth="1"/>
    <col min="11" max="11" width="15.375" style="0" customWidth="1"/>
    <col min="12" max="12" width="15.75390625" style="0" customWidth="1"/>
    <col min="13" max="13" width="15.875" style="0" customWidth="1"/>
    <col min="14" max="14" width="17.875" style="0" customWidth="1"/>
    <col min="15" max="15" width="16.625" style="12" customWidth="1"/>
    <col min="16" max="16" width="13.375" style="0" customWidth="1"/>
    <col min="19" max="16384" width="9.125" style="1" customWidth="1"/>
  </cols>
  <sheetData>
    <row r="2" spans="2:16" ht="12.75">
      <c r="B2" s="12"/>
      <c r="C2" s="12"/>
      <c r="D2" s="12"/>
      <c r="E2" s="12"/>
      <c r="P2" t="s">
        <v>164</v>
      </c>
    </row>
    <row r="3" spans="2:11" ht="12.75">
      <c r="B3" s="12"/>
      <c r="C3" s="12"/>
      <c r="D3" s="12"/>
      <c r="E3" s="12"/>
      <c r="K3" t="s">
        <v>166</v>
      </c>
    </row>
    <row r="4" spans="2:14" ht="12.75">
      <c r="B4" s="12"/>
      <c r="C4" s="12"/>
      <c r="D4" s="12"/>
      <c r="E4" s="12"/>
      <c r="N4" t="s">
        <v>167</v>
      </c>
    </row>
    <row r="7" spans="2:15" ht="12.75">
      <c r="B7" s="12"/>
      <c r="C7" s="12"/>
      <c r="D7" s="12"/>
      <c r="E7" s="12"/>
      <c r="O7" s="12" t="s">
        <v>165</v>
      </c>
    </row>
    <row r="8" spans="2:15" ht="12.75">
      <c r="B8" s="12"/>
      <c r="C8" s="12"/>
      <c r="D8" s="12"/>
      <c r="E8" s="12"/>
      <c r="O8" s="12" t="s">
        <v>214</v>
      </c>
    </row>
    <row r="10" spans="2:5" ht="14.25" customHeight="1">
      <c r="B10" s="12"/>
      <c r="C10" s="12" t="s">
        <v>24</v>
      </c>
      <c r="D10" s="12"/>
      <c r="E10" s="12"/>
    </row>
    <row r="11" spans="2:5" ht="14.25" customHeight="1">
      <c r="B11" s="12"/>
      <c r="C11" s="12" t="s">
        <v>68</v>
      </c>
      <c r="D11" s="12"/>
      <c r="E11" s="12"/>
    </row>
    <row r="12" spans="2:5" ht="14.25" customHeight="1">
      <c r="B12" s="12"/>
      <c r="C12" s="12" t="s">
        <v>198</v>
      </c>
      <c r="D12" s="12"/>
      <c r="E12" s="12"/>
    </row>
    <row r="13" spans="2:5" ht="14.25" customHeight="1">
      <c r="B13" s="12"/>
      <c r="C13" s="12"/>
      <c r="D13" s="12"/>
      <c r="E13" s="12"/>
    </row>
    <row r="14" spans="2:14" ht="12.75">
      <c r="B14" s="12"/>
      <c r="C14" s="5"/>
      <c r="D14" s="5"/>
      <c r="E14" s="5"/>
      <c r="F14" s="1"/>
      <c r="G14" s="1"/>
      <c r="H14" s="1"/>
      <c r="I14" s="1"/>
      <c r="J14" s="1"/>
      <c r="K14" s="1"/>
      <c r="L14" s="1"/>
      <c r="M14" s="1"/>
      <c r="N14" s="1"/>
    </row>
    <row r="15" spans="2:14" ht="12.75">
      <c r="B15" s="12"/>
      <c r="C15" s="5"/>
      <c r="D15" s="5"/>
      <c r="E15" s="5"/>
      <c r="F15" s="1"/>
      <c r="G15" s="1"/>
      <c r="H15" s="1"/>
      <c r="I15" s="1"/>
      <c r="J15" s="1"/>
      <c r="K15" s="1"/>
      <c r="L15" s="1"/>
      <c r="M15" s="1"/>
      <c r="N15" s="1"/>
    </row>
    <row r="16" spans="2:14" ht="12.75">
      <c r="B16" s="12"/>
      <c r="C16" s="5"/>
      <c r="D16" s="5"/>
      <c r="E16" s="5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12"/>
      <c r="C17" s="5"/>
      <c r="D17" s="5"/>
      <c r="E17" s="5"/>
      <c r="F17" s="1"/>
      <c r="G17" s="1"/>
      <c r="H17" s="1"/>
      <c r="I17" s="1"/>
      <c r="J17" s="1"/>
      <c r="K17" s="1"/>
      <c r="L17" s="1"/>
      <c r="M17" s="1"/>
      <c r="N17" s="1"/>
    </row>
    <row r="18" spans="1:18" ht="18">
      <c r="A18" s="1"/>
      <c r="B18" s="5"/>
      <c r="C18" s="6" t="s">
        <v>213</v>
      </c>
      <c r="D18" s="16"/>
      <c r="E18" s="17"/>
      <c r="F18" s="1"/>
      <c r="G18" s="1"/>
      <c r="N18" s="1"/>
      <c r="O18" s="5"/>
      <c r="P18" s="1"/>
      <c r="Q18" s="1"/>
      <c r="R18" s="1"/>
    </row>
    <row r="19" spans="1:18" ht="13.5" thickBot="1">
      <c r="A19" s="1"/>
      <c r="B19" s="16"/>
      <c r="C19" s="16"/>
      <c r="D19" s="16"/>
      <c r="E19" s="16"/>
      <c r="F19" s="1"/>
      <c r="G19" s="1"/>
      <c r="H19" s="1"/>
      <c r="I19" s="1"/>
      <c r="J19" s="1"/>
      <c r="K19" s="1"/>
      <c r="L19" s="1"/>
      <c r="M19" s="1"/>
      <c r="N19" s="1"/>
      <c r="O19" s="5"/>
      <c r="P19" s="1"/>
      <c r="Q19" s="1"/>
      <c r="R19" s="1"/>
    </row>
    <row r="20" spans="1:18" ht="19.5" customHeight="1">
      <c r="A20" s="1"/>
      <c r="B20" s="16"/>
      <c r="C20" s="181" t="s">
        <v>0</v>
      </c>
      <c r="D20" s="182"/>
      <c r="E20" s="182"/>
      <c r="F20" s="183"/>
      <c r="G20" s="184" t="s">
        <v>69</v>
      </c>
      <c r="H20" s="184"/>
      <c r="I20" s="184"/>
      <c r="J20" s="184"/>
      <c r="K20" s="184"/>
      <c r="L20" s="184"/>
      <c r="M20" s="185"/>
      <c r="N20" s="1"/>
      <c r="O20" s="5"/>
      <c r="P20" s="1"/>
      <c r="Q20" s="1"/>
      <c r="R20" s="1"/>
    </row>
    <row r="21" spans="1:18" ht="15" customHeight="1">
      <c r="A21" s="1"/>
      <c r="B21" s="16"/>
      <c r="C21" s="175" t="s">
        <v>1</v>
      </c>
      <c r="D21" s="176"/>
      <c r="E21" s="176"/>
      <c r="F21" s="177"/>
      <c r="G21" s="178" t="s">
        <v>32</v>
      </c>
      <c r="H21" s="178"/>
      <c r="I21" s="178"/>
      <c r="J21" s="178"/>
      <c r="K21" s="178"/>
      <c r="L21" s="178"/>
      <c r="M21" s="179"/>
      <c r="N21" s="1"/>
      <c r="O21" s="5"/>
      <c r="P21" s="1"/>
      <c r="Q21" s="1"/>
      <c r="R21" s="1"/>
    </row>
    <row r="22" spans="1:18" ht="18" customHeight="1">
      <c r="A22" s="1"/>
      <c r="B22" s="16"/>
      <c r="C22" s="175" t="s">
        <v>2</v>
      </c>
      <c r="D22" s="176"/>
      <c r="E22" s="176"/>
      <c r="F22" s="177"/>
      <c r="G22" s="178" t="s">
        <v>33</v>
      </c>
      <c r="H22" s="178"/>
      <c r="I22" s="178"/>
      <c r="J22" s="178"/>
      <c r="K22" s="178"/>
      <c r="L22" s="178"/>
      <c r="M22" s="179"/>
      <c r="N22" s="1"/>
      <c r="O22" s="5"/>
      <c r="P22" s="1"/>
      <c r="Q22" s="1"/>
      <c r="R22" s="1"/>
    </row>
    <row r="23" spans="1:18" ht="16.5" customHeight="1">
      <c r="A23" s="1"/>
      <c r="B23" s="16"/>
      <c r="C23" s="175" t="s">
        <v>3</v>
      </c>
      <c r="D23" s="176"/>
      <c r="E23" s="176"/>
      <c r="F23" s="177"/>
      <c r="G23" s="180" t="s">
        <v>34</v>
      </c>
      <c r="H23" s="178"/>
      <c r="I23" s="178"/>
      <c r="J23" s="178"/>
      <c r="K23" s="178"/>
      <c r="L23" s="178"/>
      <c r="M23" s="179"/>
      <c r="N23" s="1"/>
      <c r="O23" s="5"/>
      <c r="P23" s="1"/>
      <c r="Q23" s="1"/>
      <c r="R23" s="1"/>
    </row>
    <row r="24" spans="1:18" ht="12.75">
      <c r="A24" s="1"/>
      <c r="B24" s="16"/>
      <c r="C24" s="175" t="s">
        <v>4</v>
      </c>
      <c r="D24" s="176"/>
      <c r="E24" s="176"/>
      <c r="F24" s="177"/>
      <c r="G24" s="178">
        <v>1326192645</v>
      </c>
      <c r="H24" s="178"/>
      <c r="I24" s="178"/>
      <c r="J24" s="178"/>
      <c r="K24" s="178"/>
      <c r="L24" s="178"/>
      <c r="M24" s="179"/>
      <c r="N24" s="1"/>
      <c r="O24" s="5"/>
      <c r="P24" s="1"/>
      <c r="Q24" s="1"/>
      <c r="R24" s="1"/>
    </row>
    <row r="25" spans="1:18" ht="15.75" customHeight="1">
      <c r="A25" s="1"/>
      <c r="B25" s="16"/>
      <c r="C25" s="175" t="s">
        <v>5</v>
      </c>
      <c r="D25" s="176"/>
      <c r="E25" s="176"/>
      <c r="F25" s="177"/>
      <c r="G25" s="178">
        <v>132601001</v>
      </c>
      <c r="H25" s="178"/>
      <c r="I25" s="178"/>
      <c r="J25" s="178"/>
      <c r="K25" s="178"/>
      <c r="L25" s="178"/>
      <c r="M25" s="179"/>
      <c r="N25" s="1"/>
      <c r="O25" s="5"/>
      <c r="P25" s="1"/>
      <c r="Q25" s="1"/>
      <c r="R25" s="1"/>
    </row>
    <row r="26" spans="1:18" ht="18.75" customHeight="1" thickBot="1">
      <c r="A26" s="1"/>
      <c r="B26" s="16"/>
      <c r="C26" s="164" t="s">
        <v>6</v>
      </c>
      <c r="D26" s="165"/>
      <c r="E26" s="165"/>
      <c r="F26" s="166"/>
      <c r="G26" s="167">
        <v>89401364000</v>
      </c>
      <c r="H26" s="167"/>
      <c r="I26" s="167"/>
      <c r="J26" s="167"/>
      <c r="K26" s="167"/>
      <c r="L26" s="167"/>
      <c r="M26" s="168"/>
      <c r="N26" s="1"/>
      <c r="O26" s="5"/>
      <c r="P26" s="1"/>
      <c r="Q26" s="1"/>
      <c r="R26" s="1"/>
    </row>
    <row r="27" spans="1:18" ht="12.75">
      <c r="A27" s="1"/>
      <c r="B27" s="16"/>
      <c r="C27" s="16"/>
      <c r="D27" s="16"/>
      <c r="E27" s="16"/>
      <c r="F27" s="1"/>
      <c r="G27" s="1"/>
      <c r="H27" s="1"/>
      <c r="I27" s="1"/>
      <c r="J27" s="1"/>
      <c r="K27" s="1"/>
      <c r="L27" s="1"/>
      <c r="M27" s="1"/>
      <c r="N27" s="1"/>
      <c r="O27" s="5"/>
      <c r="P27" s="1"/>
      <c r="Q27" s="1"/>
      <c r="R27" s="1"/>
    </row>
    <row r="28" spans="1:18" ht="12.75">
      <c r="A28" s="1"/>
      <c r="B28" s="16"/>
      <c r="C28" s="16"/>
      <c r="D28" s="16"/>
      <c r="E28" s="16"/>
      <c r="F28" s="1"/>
      <c r="G28" s="1"/>
      <c r="H28" s="1"/>
      <c r="I28" s="1"/>
      <c r="J28" s="1"/>
      <c r="K28" s="1"/>
      <c r="L28" s="1"/>
      <c r="M28" s="1"/>
      <c r="N28" s="1"/>
      <c r="O28" s="5"/>
      <c r="P28" s="1"/>
      <c r="Q28" s="1"/>
      <c r="R28" s="1"/>
    </row>
    <row r="29" spans="1:18" ht="12.75">
      <c r="A29" s="1"/>
      <c r="B29" s="16"/>
      <c r="C29" s="16"/>
      <c r="D29" s="16"/>
      <c r="E29" s="16"/>
      <c r="F29" s="5"/>
      <c r="G29" s="5"/>
      <c r="H29" s="5"/>
      <c r="I29" s="5"/>
      <c r="J29" s="5"/>
      <c r="K29" s="5"/>
      <c r="L29" s="1"/>
      <c r="M29" s="1"/>
      <c r="N29" s="1"/>
      <c r="O29" s="5"/>
      <c r="P29" s="1"/>
      <c r="Q29" s="1"/>
      <c r="R29" s="1"/>
    </row>
    <row r="30" spans="1:18" ht="13.5" thickBot="1">
      <c r="A30" s="1"/>
      <c r="B30" s="16"/>
      <c r="C30" s="16"/>
      <c r="D30" s="16"/>
      <c r="E30" s="16"/>
      <c r="F30" s="1"/>
      <c r="G30" s="1"/>
      <c r="H30" s="1"/>
      <c r="I30" s="1"/>
      <c r="J30" s="1"/>
      <c r="K30" s="1"/>
      <c r="L30" s="1"/>
      <c r="M30" s="1"/>
      <c r="N30" s="1"/>
      <c r="O30" s="5"/>
      <c r="P30" s="1"/>
      <c r="Q30" s="1"/>
      <c r="R30" s="1"/>
    </row>
    <row r="31" spans="2:16" ht="27" customHeight="1" thickBot="1">
      <c r="B31" s="169" t="s">
        <v>7</v>
      </c>
      <c r="C31" s="169" t="s">
        <v>8</v>
      </c>
      <c r="D31" s="169" t="s">
        <v>35</v>
      </c>
      <c r="E31" s="172" t="s">
        <v>9</v>
      </c>
      <c r="F31" s="173"/>
      <c r="G31" s="173"/>
      <c r="H31" s="173"/>
      <c r="I31" s="173"/>
      <c r="J31" s="173"/>
      <c r="K31" s="173"/>
      <c r="L31" s="173"/>
      <c r="M31" s="173"/>
      <c r="N31" s="174"/>
      <c r="O31" s="144" t="s">
        <v>21</v>
      </c>
      <c r="P31" s="147" t="s">
        <v>22</v>
      </c>
    </row>
    <row r="32" spans="2:16" ht="26.25" customHeight="1">
      <c r="B32" s="170"/>
      <c r="C32" s="170"/>
      <c r="D32" s="170"/>
      <c r="E32" s="150" t="s">
        <v>10</v>
      </c>
      <c r="F32" s="153" t="s">
        <v>11</v>
      </c>
      <c r="G32" s="156" t="s">
        <v>12</v>
      </c>
      <c r="H32" s="157"/>
      <c r="I32" s="147" t="s">
        <v>15</v>
      </c>
      <c r="J32" s="160" t="s">
        <v>16</v>
      </c>
      <c r="K32" s="161"/>
      <c r="L32" s="147" t="s">
        <v>153</v>
      </c>
      <c r="M32" s="153" t="s">
        <v>18</v>
      </c>
      <c r="N32" s="161"/>
      <c r="O32" s="145"/>
      <c r="P32" s="148"/>
    </row>
    <row r="33" spans="2:16" ht="22.5" customHeight="1" thickBot="1">
      <c r="B33" s="170"/>
      <c r="C33" s="170"/>
      <c r="D33" s="170"/>
      <c r="E33" s="151"/>
      <c r="F33" s="154"/>
      <c r="G33" s="158"/>
      <c r="H33" s="159"/>
      <c r="I33" s="148"/>
      <c r="J33" s="162"/>
      <c r="K33" s="163"/>
      <c r="L33" s="148"/>
      <c r="M33" s="155"/>
      <c r="N33" s="163"/>
      <c r="O33" s="145"/>
      <c r="P33" s="149"/>
    </row>
    <row r="34" spans="2:16" ht="90.75" customHeight="1" thickBot="1">
      <c r="B34" s="171"/>
      <c r="C34" s="171"/>
      <c r="D34" s="171"/>
      <c r="E34" s="152"/>
      <c r="F34" s="155"/>
      <c r="G34" s="2" t="s">
        <v>13</v>
      </c>
      <c r="H34" s="40" t="s">
        <v>14</v>
      </c>
      <c r="I34" s="149"/>
      <c r="J34" s="2" t="s">
        <v>17</v>
      </c>
      <c r="K34" s="40" t="s">
        <v>14</v>
      </c>
      <c r="L34" s="149"/>
      <c r="M34" s="3" t="s">
        <v>19</v>
      </c>
      <c r="N34" s="4" t="s">
        <v>20</v>
      </c>
      <c r="O34" s="146"/>
      <c r="P34" s="9" t="s">
        <v>23</v>
      </c>
    </row>
    <row r="35" spans="2:16" ht="13.5" thickBot="1">
      <c r="B35" s="31">
        <v>1</v>
      </c>
      <c r="C35" s="31">
        <v>2</v>
      </c>
      <c r="D35" s="31">
        <v>3</v>
      </c>
      <c r="E35" s="31">
        <v>4</v>
      </c>
      <c r="F35" s="10">
        <v>5</v>
      </c>
      <c r="G35" s="10">
        <v>6</v>
      </c>
      <c r="H35" s="10">
        <v>7</v>
      </c>
      <c r="I35" s="10">
        <v>8</v>
      </c>
      <c r="J35" s="10">
        <v>9</v>
      </c>
      <c r="K35" s="10">
        <v>10</v>
      </c>
      <c r="L35" s="10">
        <v>11</v>
      </c>
      <c r="M35" s="10">
        <v>12</v>
      </c>
      <c r="N35" s="74">
        <v>13</v>
      </c>
      <c r="O35" s="24">
        <v>14</v>
      </c>
      <c r="P35" s="10">
        <v>15</v>
      </c>
    </row>
    <row r="36" spans="2:16" ht="30" customHeight="1">
      <c r="B36" s="86">
        <v>1</v>
      </c>
      <c r="C36" s="87" t="s">
        <v>113</v>
      </c>
      <c r="D36" s="88" t="s">
        <v>149</v>
      </c>
      <c r="E36" s="89" t="s">
        <v>43</v>
      </c>
      <c r="F36" s="90" t="s">
        <v>43</v>
      </c>
      <c r="G36" s="91">
        <v>383</v>
      </c>
      <c r="H36" s="92" t="s">
        <v>31</v>
      </c>
      <c r="I36" s="91">
        <v>1</v>
      </c>
      <c r="J36" s="93">
        <v>89</v>
      </c>
      <c r="K36" s="94" t="s">
        <v>29</v>
      </c>
      <c r="L36" s="116">
        <v>906041.76</v>
      </c>
      <c r="M36" s="95" t="s">
        <v>94</v>
      </c>
      <c r="N36" s="95" t="s">
        <v>74</v>
      </c>
      <c r="O36" s="96" t="s">
        <v>51</v>
      </c>
      <c r="P36" s="97" t="s">
        <v>28</v>
      </c>
    </row>
    <row r="37" spans="2:16" ht="39.75" customHeight="1">
      <c r="B37" s="30">
        <v>2</v>
      </c>
      <c r="C37" s="29" t="s">
        <v>113</v>
      </c>
      <c r="D37" s="35" t="s">
        <v>149</v>
      </c>
      <c r="E37" s="77" t="s">
        <v>76</v>
      </c>
      <c r="F37" s="67" t="s">
        <v>101</v>
      </c>
      <c r="G37" s="43">
        <v>383</v>
      </c>
      <c r="H37" s="52" t="s">
        <v>31</v>
      </c>
      <c r="I37" s="58">
        <v>1</v>
      </c>
      <c r="J37" s="48">
        <v>89</v>
      </c>
      <c r="K37" s="44" t="s">
        <v>38</v>
      </c>
      <c r="L37" s="117">
        <v>356553</v>
      </c>
      <c r="M37" s="33" t="s">
        <v>94</v>
      </c>
      <c r="N37" s="59" t="s">
        <v>74</v>
      </c>
      <c r="O37" s="34" t="s">
        <v>51</v>
      </c>
      <c r="P37" s="53" t="s">
        <v>28</v>
      </c>
    </row>
    <row r="38" spans="2:16" ht="30" customHeight="1">
      <c r="B38" s="30">
        <v>3</v>
      </c>
      <c r="C38" s="29" t="s">
        <v>113</v>
      </c>
      <c r="D38" s="35" t="s">
        <v>149</v>
      </c>
      <c r="E38" s="76" t="s">
        <v>77</v>
      </c>
      <c r="F38" s="37" t="s">
        <v>102</v>
      </c>
      <c r="G38" s="43">
        <v>383</v>
      </c>
      <c r="H38" s="52" t="s">
        <v>31</v>
      </c>
      <c r="I38" s="58">
        <v>1</v>
      </c>
      <c r="J38" s="48">
        <v>89</v>
      </c>
      <c r="K38" s="44" t="s">
        <v>38</v>
      </c>
      <c r="L38" s="117">
        <v>120302</v>
      </c>
      <c r="M38" s="33" t="s">
        <v>94</v>
      </c>
      <c r="N38" s="59" t="s">
        <v>74</v>
      </c>
      <c r="O38" s="34" t="s">
        <v>51</v>
      </c>
      <c r="P38" s="53" t="s">
        <v>28</v>
      </c>
    </row>
    <row r="39" spans="2:16" ht="30" customHeight="1">
      <c r="B39" s="30">
        <v>4</v>
      </c>
      <c r="C39" s="29" t="s">
        <v>113</v>
      </c>
      <c r="D39" s="35" t="s">
        <v>149</v>
      </c>
      <c r="E39" s="76" t="s">
        <v>78</v>
      </c>
      <c r="F39" s="37" t="s">
        <v>78</v>
      </c>
      <c r="G39" s="43">
        <v>383</v>
      </c>
      <c r="H39" s="52" t="s">
        <v>31</v>
      </c>
      <c r="I39" s="58">
        <v>1</v>
      </c>
      <c r="J39" s="48">
        <v>89</v>
      </c>
      <c r="K39" s="44" t="s">
        <v>38</v>
      </c>
      <c r="L39" s="117">
        <v>339107</v>
      </c>
      <c r="M39" s="33" t="s">
        <v>94</v>
      </c>
      <c r="N39" s="59" t="s">
        <v>74</v>
      </c>
      <c r="O39" s="34" t="s">
        <v>51</v>
      </c>
      <c r="P39" s="53" t="s">
        <v>28</v>
      </c>
    </row>
    <row r="40" spans="2:16" ht="30" customHeight="1">
      <c r="B40" s="30">
        <v>5</v>
      </c>
      <c r="C40" s="29" t="s">
        <v>113</v>
      </c>
      <c r="D40" s="35" t="s">
        <v>149</v>
      </c>
      <c r="E40" s="76" t="s">
        <v>79</v>
      </c>
      <c r="F40" s="37" t="s">
        <v>79</v>
      </c>
      <c r="G40" s="43">
        <v>383</v>
      </c>
      <c r="H40" s="52" t="s">
        <v>31</v>
      </c>
      <c r="I40" s="58">
        <v>2</v>
      </c>
      <c r="J40" s="48">
        <v>89</v>
      </c>
      <c r="K40" s="44" t="s">
        <v>38</v>
      </c>
      <c r="L40" s="117">
        <v>242842</v>
      </c>
      <c r="M40" s="33" t="s">
        <v>94</v>
      </c>
      <c r="N40" s="59" t="s">
        <v>74</v>
      </c>
      <c r="O40" s="34" t="s">
        <v>51</v>
      </c>
      <c r="P40" s="53" t="s">
        <v>28</v>
      </c>
    </row>
    <row r="41" spans="2:16" ht="30" customHeight="1">
      <c r="B41" s="30">
        <v>6</v>
      </c>
      <c r="C41" s="29" t="s">
        <v>113</v>
      </c>
      <c r="D41" s="35" t="s">
        <v>149</v>
      </c>
      <c r="E41" s="76" t="s">
        <v>80</v>
      </c>
      <c r="F41" s="37" t="s">
        <v>103</v>
      </c>
      <c r="G41" s="43">
        <v>383</v>
      </c>
      <c r="H41" s="52" t="s">
        <v>31</v>
      </c>
      <c r="I41" s="58">
        <v>1</v>
      </c>
      <c r="J41" s="48">
        <v>89</v>
      </c>
      <c r="K41" s="44" t="s">
        <v>38</v>
      </c>
      <c r="L41" s="117">
        <v>124394</v>
      </c>
      <c r="M41" s="33" t="s">
        <v>94</v>
      </c>
      <c r="N41" s="59" t="s">
        <v>74</v>
      </c>
      <c r="O41" s="34" t="s">
        <v>51</v>
      </c>
      <c r="P41" s="53" t="s">
        <v>28</v>
      </c>
    </row>
    <row r="42" spans="2:16" ht="30" customHeight="1">
      <c r="B42" s="30">
        <v>7</v>
      </c>
      <c r="C42" s="29" t="s">
        <v>113</v>
      </c>
      <c r="D42" s="35" t="s">
        <v>149</v>
      </c>
      <c r="E42" s="76" t="s">
        <v>81</v>
      </c>
      <c r="F42" s="37" t="s">
        <v>104</v>
      </c>
      <c r="G42" s="43">
        <v>383</v>
      </c>
      <c r="H42" s="52" t="s">
        <v>31</v>
      </c>
      <c r="I42" s="58">
        <v>1</v>
      </c>
      <c r="J42" s="48">
        <v>89</v>
      </c>
      <c r="K42" s="44" t="s">
        <v>38</v>
      </c>
      <c r="L42" s="117">
        <v>84800</v>
      </c>
      <c r="M42" s="33" t="s">
        <v>94</v>
      </c>
      <c r="N42" s="59" t="s">
        <v>74</v>
      </c>
      <c r="O42" s="34" t="s">
        <v>51</v>
      </c>
      <c r="P42" s="53" t="s">
        <v>28</v>
      </c>
    </row>
    <row r="43" spans="2:16" ht="30" customHeight="1">
      <c r="B43" s="30">
        <v>8</v>
      </c>
      <c r="C43" s="29" t="s">
        <v>113</v>
      </c>
      <c r="D43" s="35" t="s">
        <v>149</v>
      </c>
      <c r="E43" s="76" t="s">
        <v>82</v>
      </c>
      <c r="F43" s="37" t="s">
        <v>82</v>
      </c>
      <c r="G43" s="43">
        <v>383</v>
      </c>
      <c r="H43" s="52" t="s">
        <v>31</v>
      </c>
      <c r="I43" s="58">
        <v>2</v>
      </c>
      <c r="J43" s="48">
        <v>89</v>
      </c>
      <c r="K43" s="44" t="s">
        <v>38</v>
      </c>
      <c r="L43" s="117">
        <v>192217</v>
      </c>
      <c r="M43" s="33" t="s">
        <v>94</v>
      </c>
      <c r="N43" s="59" t="s">
        <v>74</v>
      </c>
      <c r="O43" s="34" t="s">
        <v>51</v>
      </c>
      <c r="P43" s="53" t="s">
        <v>28</v>
      </c>
    </row>
    <row r="44" spans="2:16" ht="30" customHeight="1">
      <c r="B44" s="30">
        <v>9</v>
      </c>
      <c r="C44" s="29" t="s">
        <v>113</v>
      </c>
      <c r="D44" s="35" t="s">
        <v>149</v>
      </c>
      <c r="E44" s="76" t="s">
        <v>86</v>
      </c>
      <c r="F44" s="37" t="s">
        <v>86</v>
      </c>
      <c r="G44" s="43">
        <v>383</v>
      </c>
      <c r="H44" s="52" t="s">
        <v>31</v>
      </c>
      <c r="I44" s="58">
        <v>2</v>
      </c>
      <c r="J44" s="48">
        <v>89</v>
      </c>
      <c r="K44" s="44" t="s">
        <v>38</v>
      </c>
      <c r="L44" s="117">
        <v>209414</v>
      </c>
      <c r="M44" s="33" t="s">
        <v>94</v>
      </c>
      <c r="N44" s="59" t="s">
        <v>74</v>
      </c>
      <c r="O44" s="34" t="s">
        <v>51</v>
      </c>
      <c r="P44" s="53" t="s">
        <v>28</v>
      </c>
    </row>
    <row r="45" spans="2:16" ht="30" customHeight="1">
      <c r="B45" s="30">
        <v>10</v>
      </c>
      <c r="C45" s="29" t="s">
        <v>113</v>
      </c>
      <c r="D45" s="35" t="s">
        <v>149</v>
      </c>
      <c r="E45" s="76" t="s">
        <v>83</v>
      </c>
      <c r="F45" s="37" t="s">
        <v>83</v>
      </c>
      <c r="G45" s="43">
        <v>383</v>
      </c>
      <c r="H45" s="52" t="s">
        <v>31</v>
      </c>
      <c r="I45" s="58">
        <v>1</v>
      </c>
      <c r="J45" s="48">
        <v>89</v>
      </c>
      <c r="K45" s="44" t="s">
        <v>38</v>
      </c>
      <c r="L45" s="117">
        <v>96170</v>
      </c>
      <c r="M45" s="33" t="s">
        <v>94</v>
      </c>
      <c r="N45" s="59" t="s">
        <v>74</v>
      </c>
      <c r="O45" s="34" t="s">
        <v>51</v>
      </c>
      <c r="P45" s="53" t="s">
        <v>28</v>
      </c>
    </row>
    <row r="46" spans="2:16" ht="30" customHeight="1">
      <c r="B46" s="30">
        <v>11</v>
      </c>
      <c r="C46" s="29" t="s">
        <v>113</v>
      </c>
      <c r="D46" s="35" t="s">
        <v>149</v>
      </c>
      <c r="E46" s="76" t="s">
        <v>84</v>
      </c>
      <c r="F46" s="37" t="s">
        <v>84</v>
      </c>
      <c r="G46" s="43">
        <v>383</v>
      </c>
      <c r="H46" s="52" t="s">
        <v>31</v>
      </c>
      <c r="I46" s="58">
        <v>1</v>
      </c>
      <c r="J46" s="48">
        <v>89</v>
      </c>
      <c r="K46" s="44" t="s">
        <v>38</v>
      </c>
      <c r="L46" s="117">
        <v>107504</v>
      </c>
      <c r="M46" s="33" t="s">
        <v>94</v>
      </c>
      <c r="N46" s="59" t="s">
        <v>74</v>
      </c>
      <c r="O46" s="34" t="s">
        <v>51</v>
      </c>
      <c r="P46" s="53" t="s">
        <v>28</v>
      </c>
    </row>
    <row r="47" spans="2:16" ht="30" customHeight="1">
      <c r="B47" s="30">
        <v>12</v>
      </c>
      <c r="C47" s="29" t="s">
        <v>113</v>
      </c>
      <c r="D47" s="35" t="s">
        <v>149</v>
      </c>
      <c r="E47" s="76" t="s">
        <v>85</v>
      </c>
      <c r="F47" s="37" t="s">
        <v>85</v>
      </c>
      <c r="G47" s="43">
        <v>383</v>
      </c>
      <c r="H47" s="52" t="s">
        <v>31</v>
      </c>
      <c r="I47" s="58">
        <v>2</v>
      </c>
      <c r="J47" s="48">
        <v>89</v>
      </c>
      <c r="K47" s="44" t="s">
        <v>38</v>
      </c>
      <c r="L47" s="117">
        <v>79974</v>
      </c>
      <c r="M47" s="33" t="s">
        <v>94</v>
      </c>
      <c r="N47" s="59" t="s">
        <v>74</v>
      </c>
      <c r="O47" s="34" t="s">
        <v>51</v>
      </c>
      <c r="P47" s="53" t="s">
        <v>28</v>
      </c>
    </row>
    <row r="48" spans="2:16" ht="30" customHeight="1">
      <c r="B48" s="30">
        <v>13</v>
      </c>
      <c r="C48" s="29" t="s">
        <v>113</v>
      </c>
      <c r="D48" s="35" t="s">
        <v>149</v>
      </c>
      <c r="E48" s="76" t="s">
        <v>87</v>
      </c>
      <c r="F48" s="37" t="s">
        <v>87</v>
      </c>
      <c r="G48" s="43">
        <v>383</v>
      </c>
      <c r="H48" s="52" t="s">
        <v>31</v>
      </c>
      <c r="I48" s="58">
        <v>1</v>
      </c>
      <c r="J48" s="48">
        <v>89</v>
      </c>
      <c r="K48" s="44" t="s">
        <v>38</v>
      </c>
      <c r="L48" s="117">
        <v>117725</v>
      </c>
      <c r="M48" s="33" t="s">
        <v>94</v>
      </c>
      <c r="N48" s="59" t="s">
        <v>74</v>
      </c>
      <c r="O48" s="34" t="s">
        <v>51</v>
      </c>
      <c r="P48" s="53" t="s">
        <v>28</v>
      </c>
    </row>
    <row r="49" spans="2:16" ht="30" customHeight="1">
      <c r="B49" s="30">
        <v>14</v>
      </c>
      <c r="C49" s="29" t="s">
        <v>117</v>
      </c>
      <c r="D49" s="35" t="s">
        <v>132</v>
      </c>
      <c r="E49" s="77" t="s">
        <v>75</v>
      </c>
      <c r="F49" s="37" t="s">
        <v>75</v>
      </c>
      <c r="G49" s="41">
        <v>796</v>
      </c>
      <c r="H49" s="41" t="s">
        <v>26</v>
      </c>
      <c r="I49" s="58">
        <v>54</v>
      </c>
      <c r="J49" s="48">
        <v>89</v>
      </c>
      <c r="K49" s="44" t="s">
        <v>38</v>
      </c>
      <c r="L49" s="117">
        <v>777299</v>
      </c>
      <c r="M49" s="33" t="s">
        <v>94</v>
      </c>
      <c r="N49" s="59" t="s">
        <v>74</v>
      </c>
      <c r="O49" s="34" t="s">
        <v>51</v>
      </c>
      <c r="P49" s="53" t="s">
        <v>28</v>
      </c>
    </row>
    <row r="50" spans="2:16" ht="30" customHeight="1">
      <c r="B50" s="30">
        <v>15</v>
      </c>
      <c r="C50" s="29" t="s">
        <v>131</v>
      </c>
      <c r="D50" s="35" t="s">
        <v>135</v>
      </c>
      <c r="E50" s="76" t="s">
        <v>88</v>
      </c>
      <c r="F50" s="37" t="s">
        <v>88</v>
      </c>
      <c r="G50" s="43">
        <v>233</v>
      </c>
      <c r="H50" s="52" t="s">
        <v>55</v>
      </c>
      <c r="I50" s="58">
        <v>12</v>
      </c>
      <c r="J50" s="48">
        <v>89</v>
      </c>
      <c r="K50" s="44" t="s">
        <v>38</v>
      </c>
      <c r="L50" s="117">
        <v>32753</v>
      </c>
      <c r="M50" s="33" t="s">
        <v>94</v>
      </c>
      <c r="N50" s="59" t="s">
        <v>74</v>
      </c>
      <c r="O50" s="34" t="s">
        <v>51</v>
      </c>
      <c r="P50" s="53" t="s">
        <v>28</v>
      </c>
    </row>
    <row r="51" spans="2:16" ht="30" customHeight="1">
      <c r="B51" s="30">
        <v>16</v>
      </c>
      <c r="C51" s="29" t="s">
        <v>131</v>
      </c>
      <c r="D51" s="35" t="s">
        <v>135</v>
      </c>
      <c r="E51" s="77" t="s">
        <v>89</v>
      </c>
      <c r="F51" s="37" t="s">
        <v>89</v>
      </c>
      <c r="G51" s="43">
        <v>233</v>
      </c>
      <c r="H51" s="52" t="s">
        <v>55</v>
      </c>
      <c r="I51" s="58">
        <v>24</v>
      </c>
      <c r="J51" s="48">
        <v>89</v>
      </c>
      <c r="K51" s="44" t="s">
        <v>38</v>
      </c>
      <c r="L51" s="117">
        <v>56831</v>
      </c>
      <c r="M51" s="33" t="s">
        <v>94</v>
      </c>
      <c r="N51" s="59" t="s">
        <v>74</v>
      </c>
      <c r="O51" s="34" t="s">
        <v>51</v>
      </c>
      <c r="P51" s="53" t="s">
        <v>28</v>
      </c>
    </row>
    <row r="52" spans="2:16" ht="39" customHeight="1">
      <c r="B52" s="30">
        <v>17</v>
      </c>
      <c r="C52" s="78" t="s">
        <v>119</v>
      </c>
      <c r="D52" s="79" t="s">
        <v>137</v>
      </c>
      <c r="E52" s="52" t="s">
        <v>44</v>
      </c>
      <c r="F52" s="36" t="s">
        <v>58</v>
      </c>
      <c r="G52" s="43">
        <v>383</v>
      </c>
      <c r="H52" s="42" t="s">
        <v>31</v>
      </c>
      <c r="I52" s="43">
        <v>1</v>
      </c>
      <c r="J52" s="48">
        <v>89</v>
      </c>
      <c r="K52" s="44" t="s">
        <v>29</v>
      </c>
      <c r="L52" s="117">
        <v>1636535</v>
      </c>
      <c r="M52" s="33" t="s">
        <v>94</v>
      </c>
      <c r="N52" s="59" t="s">
        <v>74</v>
      </c>
      <c r="O52" s="34" t="s">
        <v>51</v>
      </c>
      <c r="P52" s="53" t="s">
        <v>28</v>
      </c>
    </row>
    <row r="53" spans="2:16" ht="39.75" customHeight="1">
      <c r="B53" s="30">
        <v>18</v>
      </c>
      <c r="C53" s="78" t="s">
        <v>118</v>
      </c>
      <c r="D53" s="79" t="s">
        <v>136</v>
      </c>
      <c r="E53" s="52" t="s">
        <v>45</v>
      </c>
      <c r="F53" s="51" t="s">
        <v>56</v>
      </c>
      <c r="G53" s="43">
        <v>383</v>
      </c>
      <c r="H53" s="52" t="s">
        <v>31</v>
      </c>
      <c r="I53" s="43">
        <v>1</v>
      </c>
      <c r="J53" s="48">
        <v>89</v>
      </c>
      <c r="K53" s="44" t="s">
        <v>29</v>
      </c>
      <c r="L53" s="118">
        <v>1740416</v>
      </c>
      <c r="M53" s="33" t="s">
        <v>94</v>
      </c>
      <c r="N53" s="59" t="s">
        <v>74</v>
      </c>
      <c r="O53" s="26" t="s">
        <v>51</v>
      </c>
      <c r="P53" s="15" t="s">
        <v>28</v>
      </c>
    </row>
    <row r="54" spans="2:16" ht="27.75" customHeight="1">
      <c r="B54" s="30">
        <v>19</v>
      </c>
      <c r="C54" s="78" t="s">
        <v>120</v>
      </c>
      <c r="D54" s="79" t="s">
        <v>138</v>
      </c>
      <c r="E54" s="52" t="s">
        <v>46</v>
      </c>
      <c r="F54" s="50" t="s">
        <v>57</v>
      </c>
      <c r="G54" s="43">
        <v>383</v>
      </c>
      <c r="H54" s="52" t="s">
        <v>31</v>
      </c>
      <c r="I54" s="43">
        <v>1</v>
      </c>
      <c r="J54" s="48">
        <v>89</v>
      </c>
      <c r="K54" s="44" t="s">
        <v>29</v>
      </c>
      <c r="L54" s="117">
        <v>1394033</v>
      </c>
      <c r="M54" s="33" t="s">
        <v>94</v>
      </c>
      <c r="N54" s="59" t="s">
        <v>74</v>
      </c>
      <c r="O54" s="25" t="s">
        <v>51</v>
      </c>
      <c r="P54" s="14" t="s">
        <v>28</v>
      </c>
    </row>
    <row r="55" spans="2:16" ht="43.5" customHeight="1">
      <c r="B55" s="30">
        <v>20</v>
      </c>
      <c r="C55" s="78" t="s">
        <v>121</v>
      </c>
      <c r="D55" s="79" t="s">
        <v>139</v>
      </c>
      <c r="E55" s="52" t="s">
        <v>47</v>
      </c>
      <c r="F55" s="51" t="s">
        <v>63</v>
      </c>
      <c r="G55" s="43">
        <v>383</v>
      </c>
      <c r="H55" s="42" t="s">
        <v>31</v>
      </c>
      <c r="I55" s="54" t="s">
        <v>54</v>
      </c>
      <c r="J55" s="48">
        <v>89</v>
      </c>
      <c r="K55" s="44" t="s">
        <v>29</v>
      </c>
      <c r="L55" s="117">
        <v>1498472</v>
      </c>
      <c r="M55" s="33" t="s">
        <v>94</v>
      </c>
      <c r="N55" s="59" t="s">
        <v>74</v>
      </c>
      <c r="O55" s="34" t="s">
        <v>51</v>
      </c>
      <c r="P55" s="14" t="s">
        <v>28</v>
      </c>
    </row>
    <row r="56" spans="2:16" ht="41.25" customHeight="1">
      <c r="B56" s="30">
        <v>21</v>
      </c>
      <c r="C56" s="78" t="s">
        <v>121</v>
      </c>
      <c r="D56" s="79" t="s">
        <v>139</v>
      </c>
      <c r="E56" s="80" t="s">
        <v>48</v>
      </c>
      <c r="F56" s="39" t="s">
        <v>64</v>
      </c>
      <c r="G56" s="43">
        <v>383</v>
      </c>
      <c r="H56" s="42" t="s">
        <v>31</v>
      </c>
      <c r="I56" s="50" t="s">
        <v>54</v>
      </c>
      <c r="J56" s="48">
        <v>89</v>
      </c>
      <c r="K56" s="44" t="s">
        <v>29</v>
      </c>
      <c r="L56" s="117">
        <v>10387497</v>
      </c>
      <c r="M56" s="33" t="s">
        <v>94</v>
      </c>
      <c r="N56" s="59" t="s">
        <v>74</v>
      </c>
      <c r="O56" s="34" t="s">
        <v>51</v>
      </c>
      <c r="P56" s="14" t="s">
        <v>28</v>
      </c>
    </row>
    <row r="57" spans="2:16" ht="43.5" customHeight="1">
      <c r="B57" s="30">
        <v>22</v>
      </c>
      <c r="C57" s="78" t="s">
        <v>121</v>
      </c>
      <c r="D57" s="79" t="s">
        <v>139</v>
      </c>
      <c r="E57" s="80" t="s">
        <v>49</v>
      </c>
      <c r="F57" s="39" t="s">
        <v>65</v>
      </c>
      <c r="G57" s="41">
        <v>796</v>
      </c>
      <c r="H57" s="41" t="s">
        <v>26</v>
      </c>
      <c r="I57" s="124">
        <v>1850520</v>
      </c>
      <c r="J57" s="48">
        <v>89</v>
      </c>
      <c r="K57" s="44" t="s">
        <v>29</v>
      </c>
      <c r="L57" s="117">
        <v>11262948</v>
      </c>
      <c r="M57" s="33" t="s">
        <v>94</v>
      </c>
      <c r="N57" s="59" t="s">
        <v>74</v>
      </c>
      <c r="O57" s="34" t="s">
        <v>51</v>
      </c>
      <c r="P57" s="14" t="s">
        <v>28</v>
      </c>
    </row>
    <row r="58" spans="2:16" ht="40.5" customHeight="1">
      <c r="B58" s="30">
        <v>23</v>
      </c>
      <c r="C58" s="29" t="s">
        <v>122</v>
      </c>
      <c r="D58" s="35" t="s">
        <v>140</v>
      </c>
      <c r="E58" s="80" t="s">
        <v>53</v>
      </c>
      <c r="F58" s="39" t="s">
        <v>60</v>
      </c>
      <c r="G58" s="41">
        <v>796</v>
      </c>
      <c r="H58" s="41" t="s">
        <v>26</v>
      </c>
      <c r="I58" s="42">
        <v>5</v>
      </c>
      <c r="J58" s="48">
        <v>89</v>
      </c>
      <c r="K58" s="44" t="s">
        <v>29</v>
      </c>
      <c r="L58" s="117">
        <v>480000</v>
      </c>
      <c r="M58" s="29" t="s">
        <v>94</v>
      </c>
      <c r="N58" s="59" t="s">
        <v>74</v>
      </c>
      <c r="O58" s="34" t="s">
        <v>51</v>
      </c>
      <c r="P58" s="14" t="s">
        <v>28</v>
      </c>
    </row>
    <row r="59" spans="2:16" ht="49.5" customHeight="1">
      <c r="B59" s="30">
        <v>24</v>
      </c>
      <c r="C59" s="29" t="s">
        <v>122</v>
      </c>
      <c r="D59" s="35" t="s">
        <v>140</v>
      </c>
      <c r="E59" s="80" t="s">
        <v>90</v>
      </c>
      <c r="F59" s="63" t="s">
        <v>91</v>
      </c>
      <c r="G59" s="41">
        <v>796</v>
      </c>
      <c r="H59" s="41" t="s">
        <v>26</v>
      </c>
      <c r="I59" s="42">
        <v>3</v>
      </c>
      <c r="J59" s="48">
        <v>89</v>
      </c>
      <c r="K59" s="44" t="s">
        <v>93</v>
      </c>
      <c r="L59" s="117">
        <v>140000</v>
      </c>
      <c r="M59" s="29" t="s">
        <v>94</v>
      </c>
      <c r="N59" s="59" t="s">
        <v>74</v>
      </c>
      <c r="O59" s="34" t="s">
        <v>51</v>
      </c>
      <c r="P59" s="14" t="s">
        <v>28</v>
      </c>
    </row>
    <row r="60" spans="2:16" ht="40.5" customHeight="1">
      <c r="B60" s="119">
        <v>25</v>
      </c>
      <c r="C60" s="29" t="s">
        <v>122</v>
      </c>
      <c r="D60" s="35" t="s">
        <v>140</v>
      </c>
      <c r="E60" s="80" t="s">
        <v>188</v>
      </c>
      <c r="F60" s="63" t="s">
        <v>92</v>
      </c>
      <c r="G60" s="42">
        <v>796</v>
      </c>
      <c r="H60" s="42" t="s">
        <v>26</v>
      </c>
      <c r="I60" s="42">
        <v>1</v>
      </c>
      <c r="J60" s="61">
        <v>36</v>
      </c>
      <c r="K60" s="34" t="s">
        <v>189</v>
      </c>
      <c r="L60" s="117">
        <v>150000</v>
      </c>
      <c r="M60" s="29" t="s">
        <v>94</v>
      </c>
      <c r="N60" s="59" t="s">
        <v>74</v>
      </c>
      <c r="O60" s="34" t="s">
        <v>51</v>
      </c>
      <c r="P60" s="81" t="s">
        <v>28</v>
      </c>
    </row>
    <row r="61" spans="2:16" ht="33.75" customHeight="1">
      <c r="B61" s="30">
        <v>27</v>
      </c>
      <c r="C61" s="78" t="s">
        <v>124</v>
      </c>
      <c r="D61" s="79" t="s">
        <v>124</v>
      </c>
      <c r="E61" s="80" t="s">
        <v>52</v>
      </c>
      <c r="F61" s="39" t="s">
        <v>59</v>
      </c>
      <c r="G61" s="41">
        <v>796</v>
      </c>
      <c r="H61" s="41" t="s">
        <v>26</v>
      </c>
      <c r="I61" s="41">
        <v>1</v>
      </c>
      <c r="J61" s="48">
        <v>89</v>
      </c>
      <c r="K61" s="44" t="s">
        <v>38</v>
      </c>
      <c r="L61" s="117">
        <v>1949324</v>
      </c>
      <c r="M61" s="13" t="s">
        <v>94</v>
      </c>
      <c r="N61" s="13" t="s">
        <v>74</v>
      </c>
      <c r="O61" s="44" t="s">
        <v>51</v>
      </c>
      <c r="P61" s="14" t="s">
        <v>28</v>
      </c>
    </row>
    <row r="62" spans="2:16" ht="39.75" customHeight="1">
      <c r="B62" s="30">
        <v>28</v>
      </c>
      <c r="C62" s="78" t="s">
        <v>129</v>
      </c>
      <c r="D62" s="79" t="s">
        <v>142</v>
      </c>
      <c r="E62" s="55" t="s">
        <v>71</v>
      </c>
      <c r="F62" s="55" t="s">
        <v>72</v>
      </c>
      <c r="G62" s="42">
        <v>796</v>
      </c>
      <c r="H62" s="42" t="s">
        <v>26</v>
      </c>
      <c r="I62" s="46">
        <v>2500</v>
      </c>
      <c r="J62" s="49">
        <v>89</v>
      </c>
      <c r="K62" s="47" t="s">
        <v>38</v>
      </c>
      <c r="L62" s="118">
        <v>1534000</v>
      </c>
      <c r="M62" s="19" t="s">
        <v>94</v>
      </c>
      <c r="N62" s="19" t="s">
        <v>74</v>
      </c>
      <c r="O62" s="83" t="s">
        <v>25</v>
      </c>
      <c r="P62" s="84" t="s">
        <v>28</v>
      </c>
    </row>
    <row r="63" spans="2:16" ht="39.75" customHeight="1">
      <c r="B63" s="30">
        <v>29</v>
      </c>
      <c r="C63" s="29" t="s">
        <v>114</v>
      </c>
      <c r="D63" s="35" t="s">
        <v>143</v>
      </c>
      <c r="E63" s="80" t="s">
        <v>95</v>
      </c>
      <c r="F63" s="39" t="s">
        <v>152</v>
      </c>
      <c r="G63" s="52">
        <v>55</v>
      </c>
      <c r="H63" s="52" t="s">
        <v>100</v>
      </c>
      <c r="I63" s="64">
        <v>561.4</v>
      </c>
      <c r="J63" s="49">
        <v>89</v>
      </c>
      <c r="K63" s="47" t="s">
        <v>38</v>
      </c>
      <c r="L63" s="117">
        <v>4042080</v>
      </c>
      <c r="M63" s="19" t="s">
        <v>94</v>
      </c>
      <c r="N63" s="19" t="s">
        <v>74</v>
      </c>
      <c r="O63" s="26" t="s">
        <v>51</v>
      </c>
      <c r="P63" s="15" t="s">
        <v>28</v>
      </c>
    </row>
    <row r="64" spans="2:16" ht="62.25" customHeight="1">
      <c r="B64" s="30">
        <v>30</v>
      </c>
      <c r="C64" s="78" t="s">
        <v>130</v>
      </c>
      <c r="D64" s="79" t="s">
        <v>144</v>
      </c>
      <c r="E64" s="55" t="s">
        <v>66</v>
      </c>
      <c r="F64" s="113" t="s">
        <v>162</v>
      </c>
      <c r="G64" s="41">
        <v>383</v>
      </c>
      <c r="H64" s="41" t="s">
        <v>26</v>
      </c>
      <c r="I64" s="32">
        <v>202</v>
      </c>
      <c r="J64" s="48">
        <v>89</v>
      </c>
      <c r="K64" s="44" t="s">
        <v>38</v>
      </c>
      <c r="L64" s="118">
        <v>192632</v>
      </c>
      <c r="M64" s="29" t="s">
        <v>94</v>
      </c>
      <c r="N64" s="29" t="s">
        <v>158</v>
      </c>
      <c r="O64" s="26" t="s">
        <v>25</v>
      </c>
      <c r="P64" s="56" t="s">
        <v>27</v>
      </c>
    </row>
    <row r="65" spans="2:16" ht="40.5" customHeight="1">
      <c r="B65" s="30">
        <v>31</v>
      </c>
      <c r="C65" s="78" t="s">
        <v>130</v>
      </c>
      <c r="D65" s="79" t="s">
        <v>192</v>
      </c>
      <c r="E65" s="52" t="s">
        <v>182</v>
      </c>
      <c r="F65" s="60" t="s">
        <v>183</v>
      </c>
      <c r="G65" s="42">
        <v>796</v>
      </c>
      <c r="H65" s="43" t="s">
        <v>26</v>
      </c>
      <c r="I65" s="43">
        <v>1</v>
      </c>
      <c r="J65" s="58">
        <v>89</v>
      </c>
      <c r="K65" s="114" t="s">
        <v>38</v>
      </c>
      <c r="L65" s="117">
        <f>'[2]ИП-план'!$F$16*1.18*1000</f>
        <v>11092000</v>
      </c>
      <c r="M65" s="29" t="s">
        <v>155</v>
      </c>
      <c r="N65" s="29" t="s">
        <v>202</v>
      </c>
      <c r="O65" s="34" t="s">
        <v>51</v>
      </c>
      <c r="P65" s="73" t="s">
        <v>28</v>
      </c>
    </row>
    <row r="66" spans="2:16" ht="48" customHeight="1">
      <c r="B66" s="119">
        <v>32</v>
      </c>
      <c r="C66" s="29" t="s">
        <v>122</v>
      </c>
      <c r="D66" s="35" t="s">
        <v>140</v>
      </c>
      <c r="E66" s="80" t="s">
        <v>154</v>
      </c>
      <c r="F66" s="63" t="s">
        <v>92</v>
      </c>
      <c r="G66" s="41">
        <v>796</v>
      </c>
      <c r="H66" s="41" t="s">
        <v>26</v>
      </c>
      <c r="I66" s="41">
        <v>1</v>
      </c>
      <c r="J66" s="48">
        <v>45</v>
      </c>
      <c r="K66" s="44" t="s">
        <v>156</v>
      </c>
      <c r="L66" s="117">
        <v>100000</v>
      </c>
      <c r="M66" s="29" t="s">
        <v>168</v>
      </c>
      <c r="N66" s="78" t="s">
        <v>169</v>
      </c>
      <c r="O66" s="34" t="s">
        <v>51</v>
      </c>
      <c r="P66" s="14" t="s">
        <v>28</v>
      </c>
    </row>
    <row r="67" spans="2:16" ht="30.75" customHeight="1">
      <c r="B67" s="30">
        <v>33</v>
      </c>
      <c r="C67" s="78" t="s">
        <v>115</v>
      </c>
      <c r="D67" s="79" t="s">
        <v>134</v>
      </c>
      <c r="E67" s="55" t="s">
        <v>110</v>
      </c>
      <c r="F67" s="38" t="s">
        <v>110</v>
      </c>
      <c r="G67" s="41">
        <v>383</v>
      </c>
      <c r="H67" s="41" t="s">
        <v>26</v>
      </c>
      <c r="I67" s="69" t="s">
        <v>54</v>
      </c>
      <c r="J67" s="48">
        <v>89</v>
      </c>
      <c r="K67" s="44" t="s">
        <v>38</v>
      </c>
      <c r="L67" s="117">
        <v>1580637</v>
      </c>
      <c r="M67" s="29" t="s">
        <v>168</v>
      </c>
      <c r="N67" s="29" t="s">
        <v>178</v>
      </c>
      <c r="O67" s="26" t="s">
        <v>51</v>
      </c>
      <c r="P67" s="56" t="s">
        <v>28</v>
      </c>
    </row>
    <row r="68" spans="2:16" ht="34.5" customHeight="1">
      <c r="B68" s="30">
        <v>34</v>
      </c>
      <c r="C68" s="29" t="s">
        <v>159</v>
      </c>
      <c r="D68" s="35" t="s">
        <v>160</v>
      </c>
      <c r="E68" s="80" t="s">
        <v>161</v>
      </c>
      <c r="F68" s="112" t="s">
        <v>163</v>
      </c>
      <c r="G68" s="52">
        <v>796</v>
      </c>
      <c r="H68" s="52" t="s">
        <v>26</v>
      </c>
      <c r="I68" s="64">
        <v>53</v>
      </c>
      <c r="J68" s="49">
        <v>89</v>
      </c>
      <c r="K68" s="47" t="s">
        <v>38</v>
      </c>
      <c r="L68" s="117">
        <v>1674400</v>
      </c>
      <c r="M68" s="79" t="s">
        <v>168</v>
      </c>
      <c r="N68" s="79" t="s">
        <v>170</v>
      </c>
      <c r="O68" s="83" t="s">
        <v>51</v>
      </c>
      <c r="P68" s="84" t="s">
        <v>28</v>
      </c>
    </row>
    <row r="69" spans="2:16" ht="74.25" customHeight="1">
      <c r="B69" s="30">
        <v>35</v>
      </c>
      <c r="C69" s="78" t="s">
        <v>172</v>
      </c>
      <c r="D69" s="79" t="s">
        <v>173</v>
      </c>
      <c r="E69" s="55" t="s">
        <v>66</v>
      </c>
      <c r="F69" s="113" t="s">
        <v>171</v>
      </c>
      <c r="G69" s="41">
        <v>384</v>
      </c>
      <c r="H69" s="41" t="s">
        <v>26</v>
      </c>
      <c r="I69" s="69">
        <v>229</v>
      </c>
      <c r="J69" s="48">
        <v>89</v>
      </c>
      <c r="K69" s="44" t="s">
        <v>38</v>
      </c>
      <c r="L69" s="117">
        <f>SUM('[1]Лицензионное ПО'!$D$5:$D$9)-L64</f>
        <v>3156568</v>
      </c>
      <c r="M69" s="29" t="s">
        <v>176</v>
      </c>
      <c r="N69" s="29" t="s">
        <v>176</v>
      </c>
      <c r="O69" s="26" t="s">
        <v>25</v>
      </c>
      <c r="P69" s="56" t="s">
        <v>27</v>
      </c>
    </row>
    <row r="70" spans="2:16" ht="40.5" customHeight="1">
      <c r="B70" s="30">
        <v>36</v>
      </c>
      <c r="C70" s="78" t="s">
        <v>174</v>
      </c>
      <c r="D70" s="79" t="s">
        <v>193</v>
      </c>
      <c r="E70" s="55" t="s">
        <v>175</v>
      </c>
      <c r="F70" s="55" t="s">
        <v>197</v>
      </c>
      <c r="G70" s="41">
        <v>385</v>
      </c>
      <c r="H70" s="41" t="s">
        <v>26</v>
      </c>
      <c r="I70" s="69">
        <v>1</v>
      </c>
      <c r="J70" s="48">
        <v>89</v>
      </c>
      <c r="K70" s="44" t="s">
        <v>38</v>
      </c>
      <c r="L70" s="117">
        <f>'[1]Лицензионное ПО'!$D$10</f>
        <v>2288033</v>
      </c>
      <c r="M70" s="29" t="s">
        <v>176</v>
      </c>
      <c r="N70" s="29" t="s">
        <v>177</v>
      </c>
      <c r="O70" s="26" t="s">
        <v>51</v>
      </c>
      <c r="P70" s="56" t="s">
        <v>28</v>
      </c>
    </row>
    <row r="71" spans="2:16" ht="27" customHeight="1">
      <c r="B71" s="30">
        <v>37</v>
      </c>
      <c r="C71" s="78" t="s">
        <v>190</v>
      </c>
      <c r="D71" s="79" t="s">
        <v>194</v>
      </c>
      <c r="E71" s="42" t="s">
        <v>184</v>
      </c>
      <c r="F71" s="60" t="s">
        <v>185</v>
      </c>
      <c r="G71" s="52">
        <v>796</v>
      </c>
      <c r="H71" s="42" t="s">
        <v>26</v>
      </c>
      <c r="I71" s="42">
        <v>135</v>
      </c>
      <c r="J71" s="61">
        <v>89</v>
      </c>
      <c r="K71" s="62" t="s">
        <v>29</v>
      </c>
      <c r="L71" s="118">
        <f>2381852*1.18</f>
        <v>2810585.36</v>
      </c>
      <c r="M71" s="35" t="s">
        <v>176</v>
      </c>
      <c r="N71" s="35" t="s">
        <v>200</v>
      </c>
      <c r="O71" s="26" t="s">
        <v>25</v>
      </c>
      <c r="P71" s="56" t="s">
        <v>27</v>
      </c>
    </row>
    <row r="72" spans="2:16" ht="27" customHeight="1">
      <c r="B72" s="30">
        <v>38</v>
      </c>
      <c r="C72" s="78" t="s">
        <v>123</v>
      </c>
      <c r="D72" s="79" t="s">
        <v>141</v>
      </c>
      <c r="E72" s="42" t="s">
        <v>36</v>
      </c>
      <c r="F72" s="60" t="s">
        <v>199</v>
      </c>
      <c r="G72" s="52">
        <v>383</v>
      </c>
      <c r="H72" s="42" t="s">
        <v>31</v>
      </c>
      <c r="I72" s="46">
        <v>200000000</v>
      </c>
      <c r="J72" s="61">
        <v>89</v>
      </c>
      <c r="K72" s="62" t="s">
        <v>29</v>
      </c>
      <c r="L72" s="117">
        <v>29000000</v>
      </c>
      <c r="M72" s="35" t="s">
        <v>176</v>
      </c>
      <c r="N72" s="35" t="s">
        <v>201</v>
      </c>
      <c r="O72" s="26" t="s">
        <v>51</v>
      </c>
      <c r="P72" s="56" t="s">
        <v>28</v>
      </c>
    </row>
    <row r="73" spans="2:16" ht="27" customHeight="1">
      <c r="B73" s="30">
        <v>39</v>
      </c>
      <c r="C73" s="78" t="s">
        <v>191</v>
      </c>
      <c r="D73" s="79" t="s">
        <v>195</v>
      </c>
      <c r="E73" s="42" t="s">
        <v>186</v>
      </c>
      <c r="F73" s="60" t="s">
        <v>187</v>
      </c>
      <c r="G73" s="52">
        <v>797</v>
      </c>
      <c r="H73" s="42" t="s">
        <v>26</v>
      </c>
      <c r="I73" s="115">
        <v>169</v>
      </c>
      <c r="J73" s="61">
        <v>89</v>
      </c>
      <c r="K73" s="62" t="s">
        <v>29</v>
      </c>
      <c r="L73" s="117">
        <f>499200*1.18</f>
        <v>589056</v>
      </c>
      <c r="M73" s="35" t="s">
        <v>176</v>
      </c>
      <c r="N73" s="35" t="s">
        <v>200</v>
      </c>
      <c r="O73" s="26" t="s">
        <v>25</v>
      </c>
      <c r="P73" s="56" t="s">
        <v>27</v>
      </c>
    </row>
    <row r="74" spans="2:16" ht="27" customHeight="1">
      <c r="B74" s="30">
        <v>43</v>
      </c>
      <c r="C74" s="78" t="s">
        <v>131</v>
      </c>
      <c r="D74" s="79" t="s">
        <v>135</v>
      </c>
      <c r="E74" s="42" t="s">
        <v>50</v>
      </c>
      <c r="F74" s="39" t="s">
        <v>67</v>
      </c>
      <c r="G74" s="52">
        <v>233</v>
      </c>
      <c r="H74" s="42" t="s">
        <v>55</v>
      </c>
      <c r="I74" s="115">
        <v>962</v>
      </c>
      <c r="J74" s="61">
        <v>89</v>
      </c>
      <c r="K74" s="62" t="s">
        <v>29</v>
      </c>
      <c r="L74" s="117">
        <v>746138</v>
      </c>
      <c r="M74" s="35" t="s">
        <v>109</v>
      </c>
      <c r="N74" s="35" t="s">
        <v>111</v>
      </c>
      <c r="O74" s="26" t="s">
        <v>51</v>
      </c>
      <c r="P74" s="56" t="s">
        <v>28</v>
      </c>
    </row>
    <row r="75" spans="2:16" ht="30.75" customHeight="1">
      <c r="B75" s="30">
        <v>40</v>
      </c>
      <c r="C75" s="78" t="s">
        <v>115</v>
      </c>
      <c r="D75" s="79" t="s">
        <v>134</v>
      </c>
      <c r="E75" s="55" t="s">
        <v>110</v>
      </c>
      <c r="F75" s="38" t="s">
        <v>110</v>
      </c>
      <c r="G75" s="41">
        <v>383</v>
      </c>
      <c r="H75" s="41" t="s">
        <v>26</v>
      </c>
      <c r="I75" s="69" t="s">
        <v>54</v>
      </c>
      <c r="J75" s="48">
        <v>89</v>
      </c>
      <c r="K75" s="44" t="s">
        <v>38</v>
      </c>
      <c r="L75" s="117">
        <v>5818098</v>
      </c>
      <c r="M75" s="29" t="s">
        <v>203</v>
      </c>
      <c r="N75" s="29" t="s">
        <v>204</v>
      </c>
      <c r="O75" s="26" t="s">
        <v>51</v>
      </c>
      <c r="P75" s="56" t="s">
        <v>28</v>
      </c>
    </row>
    <row r="76" spans="2:16" ht="30.75" customHeight="1">
      <c r="B76" s="30">
        <v>41</v>
      </c>
      <c r="C76" s="78" t="s">
        <v>116</v>
      </c>
      <c r="D76" s="79" t="s">
        <v>133</v>
      </c>
      <c r="E76" s="55" t="s">
        <v>112</v>
      </c>
      <c r="F76" s="38" t="s">
        <v>112</v>
      </c>
      <c r="G76" s="41">
        <v>792</v>
      </c>
      <c r="H76" s="41" t="s">
        <v>151</v>
      </c>
      <c r="I76" s="69">
        <v>4</v>
      </c>
      <c r="J76" s="48">
        <v>89</v>
      </c>
      <c r="K76" s="44" t="s">
        <v>38</v>
      </c>
      <c r="L76" s="117">
        <v>3885000</v>
      </c>
      <c r="M76" s="29" t="s">
        <v>203</v>
      </c>
      <c r="N76" s="29" t="s">
        <v>204</v>
      </c>
      <c r="O76" s="26" t="s">
        <v>51</v>
      </c>
      <c r="P76" s="56" t="s">
        <v>28</v>
      </c>
    </row>
    <row r="77" spans="2:16" ht="30.75" customHeight="1">
      <c r="B77" s="30">
        <v>42</v>
      </c>
      <c r="C77" s="78" t="s">
        <v>116</v>
      </c>
      <c r="D77" s="79" t="s">
        <v>133</v>
      </c>
      <c r="E77" s="55" t="s">
        <v>179</v>
      </c>
      <c r="F77" s="55" t="s">
        <v>179</v>
      </c>
      <c r="G77" s="41">
        <v>793</v>
      </c>
      <c r="H77" s="41" t="s">
        <v>151</v>
      </c>
      <c r="I77" s="69">
        <v>360</v>
      </c>
      <c r="J77" s="48">
        <v>90</v>
      </c>
      <c r="K77" s="44" t="s">
        <v>38</v>
      </c>
      <c r="L77" s="120">
        <v>5670000</v>
      </c>
      <c r="M77" s="29" t="s">
        <v>203</v>
      </c>
      <c r="N77" s="29" t="s">
        <v>204</v>
      </c>
      <c r="O77" s="26" t="s">
        <v>51</v>
      </c>
      <c r="P77" s="56" t="s">
        <v>28</v>
      </c>
    </row>
    <row r="78" spans="2:16" ht="27" customHeight="1">
      <c r="B78" s="30">
        <v>45</v>
      </c>
      <c r="C78" s="78" t="s">
        <v>114</v>
      </c>
      <c r="D78" s="79" t="s">
        <v>143</v>
      </c>
      <c r="E78" s="41" t="s">
        <v>96</v>
      </c>
      <c r="F78" s="60" t="s">
        <v>106</v>
      </c>
      <c r="G78" s="52">
        <v>55</v>
      </c>
      <c r="H78" s="42" t="s">
        <v>100</v>
      </c>
      <c r="I78" s="65">
        <v>213.6</v>
      </c>
      <c r="J78" s="61">
        <v>89</v>
      </c>
      <c r="K78" s="62" t="s">
        <v>29</v>
      </c>
      <c r="L78" s="121">
        <v>438060</v>
      </c>
      <c r="M78" s="68" t="s">
        <v>107</v>
      </c>
      <c r="N78" s="35" t="s">
        <v>108</v>
      </c>
      <c r="O78" s="57" t="s">
        <v>51</v>
      </c>
      <c r="P78" s="56" t="s">
        <v>28</v>
      </c>
    </row>
    <row r="79" spans="2:16" ht="27" customHeight="1">
      <c r="B79" s="30">
        <v>53</v>
      </c>
      <c r="C79" s="78" t="s">
        <v>205</v>
      </c>
      <c r="D79" s="79" t="s">
        <v>206</v>
      </c>
      <c r="E79" s="41" t="s">
        <v>207</v>
      </c>
      <c r="F79" s="60" t="s">
        <v>208</v>
      </c>
      <c r="G79" s="52">
        <v>796</v>
      </c>
      <c r="H79" s="42" t="s">
        <v>26</v>
      </c>
      <c r="I79" s="65">
        <v>1</v>
      </c>
      <c r="J79" s="61">
        <v>89</v>
      </c>
      <c r="K79" s="62" t="s">
        <v>29</v>
      </c>
      <c r="L79" s="121">
        <v>5503668</v>
      </c>
      <c r="M79" s="68" t="s">
        <v>210</v>
      </c>
      <c r="N79" s="35" t="s">
        <v>209</v>
      </c>
      <c r="O79" s="57" t="s">
        <v>51</v>
      </c>
      <c r="P79" s="56" t="s">
        <v>28</v>
      </c>
    </row>
    <row r="80" spans="1:29" s="126" customFormat="1" ht="27" customHeight="1">
      <c r="A80" s="125"/>
      <c r="B80" s="127">
        <v>46</v>
      </c>
      <c r="C80" s="128" t="s">
        <v>123</v>
      </c>
      <c r="D80" s="129" t="s">
        <v>141</v>
      </c>
      <c r="E80" s="130" t="s">
        <v>36</v>
      </c>
      <c r="F80" s="39" t="s">
        <v>157</v>
      </c>
      <c r="G80" s="130">
        <v>383</v>
      </c>
      <c r="H80" s="130" t="s">
        <v>150</v>
      </c>
      <c r="I80" s="133">
        <v>500000000</v>
      </c>
      <c r="J80" s="139">
        <v>89</v>
      </c>
      <c r="K80" s="140" t="s">
        <v>29</v>
      </c>
      <c r="L80" s="134">
        <f>I80*0.13</f>
        <v>65000000</v>
      </c>
      <c r="M80" s="135" t="s">
        <v>211</v>
      </c>
      <c r="N80" s="136" t="s">
        <v>212</v>
      </c>
      <c r="O80" s="137" t="s">
        <v>215</v>
      </c>
      <c r="P80" s="138" t="s">
        <v>28</v>
      </c>
      <c r="Q80" s="142"/>
      <c r="R80" s="142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</row>
    <row r="81" spans="1:29" s="126" customFormat="1" ht="27" customHeight="1">
      <c r="A81" s="125"/>
      <c r="B81" s="127">
        <v>47</v>
      </c>
      <c r="C81" s="128" t="s">
        <v>123</v>
      </c>
      <c r="D81" s="129" t="s">
        <v>141</v>
      </c>
      <c r="E81" s="130" t="s">
        <v>36</v>
      </c>
      <c r="F81" s="39" t="s">
        <v>157</v>
      </c>
      <c r="G81" s="130">
        <v>383</v>
      </c>
      <c r="H81" s="130" t="s">
        <v>150</v>
      </c>
      <c r="I81" s="133">
        <v>500000000</v>
      </c>
      <c r="J81" s="139">
        <v>89</v>
      </c>
      <c r="K81" s="140" t="s">
        <v>29</v>
      </c>
      <c r="L81" s="134">
        <f>I81*0.13</f>
        <v>65000000</v>
      </c>
      <c r="M81" s="141" t="s">
        <v>211</v>
      </c>
      <c r="N81" s="136" t="s">
        <v>212</v>
      </c>
      <c r="O81" s="137" t="s">
        <v>37</v>
      </c>
      <c r="P81" s="138" t="s">
        <v>28</v>
      </c>
      <c r="Q81" s="142"/>
      <c r="R81" s="142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</row>
    <row r="82" spans="1:29" s="126" customFormat="1" ht="27" customHeight="1">
      <c r="A82" s="125"/>
      <c r="B82" s="127">
        <v>54</v>
      </c>
      <c r="C82" s="128" t="s">
        <v>123</v>
      </c>
      <c r="D82" s="129" t="s">
        <v>141</v>
      </c>
      <c r="E82" s="130" t="s">
        <v>36</v>
      </c>
      <c r="F82" s="131" t="s">
        <v>157</v>
      </c>
      <c r="G82" s="132">
        <v>383</v>
      </c>
      <c r="H82" s="130" t="s">
        <v>150</v>
      </c>
      <c r="I82" s="133">
        <v>300000000</v>
      </c>
      <c r="J82" s="139">
        <v>89</v>
      </c>
      <c r="K82" s="140" t="s">
        <v>29</v>
      </c>
      <c r="L82" s="134">
        <v>37500000</v>
      </c>
      <c r="M82" s="141" t="s">
        <v>211</v>
      </c>
      <c r="N82" s="136" t="s">
        <v>212</v>
      </c>
      <c r="O82" s="137" t="s">
        <v>37</v>
      </c>
      <c r="P82" s="138" t="s">
        <v>28</v>
      </c>
      <c r="Q82" s="142"/>
      <c r="R82" s="142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</row>
    <row r="83" spans="2:16" ht="27" customHeight="1">
      <c r="B83" s="30">
        <v>55</v>
      </c>
      <c r="C83" s="78" t="s">
        <v>123</v>
      </c>
      <c r="D83" s="79" t="s">
        <v>141</v>
      </c>
      <c r="E83" s="55" t="s">
        <v>36</v>
      </c>
      <c r="F83" s="39" t="s">
        <v>157</v>
      </c>
      <c r="G83" s="41">
        <v>383</v>
      </c>
      <c r="H83" s="50" t="s">
        <v>150</v>
      </c>
      <c r="I83" s="111">
        <v>200000000</v>
      </c>
      <c r="J83" s="48">
        <v>89</v>
      </c>
      <c r="K83" s="47" t="s">
        <v>38</v>
      </c>
      <c r="L83" s="121">
        <v>25000000</v>
      </c>
      <c r="M83" s="82" t="s">
        <v>211</v>
      </c>
      <c r="N83" s="18" t="s">
        <v>212</v>
      </c>
      <c r="O83" s="57" t="s">
        <v>37</v>
      </c>
      <c r="P83" s="56" t="s">
        <v>28</v>
      </c>
    </row>
    <row r="84" spans="2:16" ht="27" customHeight="1">
      <c r="B84" s="30">
        <v>48</v>
      </c>
      <c r="C84" s="29" t="s">
        <v>126</v>
      </c>
      <c r="D84" s="35" t="s">
        <v>145</v>
      </c>
      <c r="E84" s="55" t="s">
        <v>39</v>
      </c>
      <c r="F84" s="37" t="s">
        <v>61</v>
      </c>
      <c r="G84" s="41">
        <v>796</v>
      </c>
      <c r="H84" s="41" t="s">
        <v>26</v>
      </c>
      <c r="I84" s="46">
        <v>541</v>
      </c>
      <c r="J84" s="48">
        <v>89</v>
      </c>
      <c r="K84" s="47" t="s">
        <v>38</v>
      </c>
      <c r="L84" s="118">
        <v>1008411</v>
      </c>
      <c r="M84" s="35" t="s">
        <v>98</v>
      </c>
      <c r="N84" s="35" t="s">
        <v>99</v>
      </c>
      <c r="O84" s="26" t="s">
        <v>25</v>
      </c>
      <c r="P84" s="123" t="s">
        <v>27</v>
      </c>
    </row>
    <row r="85" spans="2:16" ht="28.5" customHeight="1">
      <c r="B85" s="30">
        <v>49</v>
      </c>
      <c r="C85" s="78" t="s">
        <v>127</v>
      </c>
      <c r="D85" s="79" t="s">
        <v>146</v>
      </c>
      <c r="E85" s="55" t="s">
        <v>40</v>
      </c>
      <c r="F85" s="37" t="s">
        <v>62</v>
      </c>
      <c r="G85" s="41">
        <v>796</v>
      </c>
      <c r="H85" s="45" t="s">
        <v>26</v>
      </c>
      <c r="I85" s="46">
        <v>2000</v>
      </c>
      <c r="J85" s="48">
        <v>89</v>
      </c>
      <c r="K85" s="47" t="s">
        <v>38</v>
      </c>
      <c r="L85" s="121">
        <v>1527550</v>
      </c>
      <c r="M85" s="35" t="s">
        <v>98</v>
      </c>
      <c r="N85" s="35" t="s">
        <v>99</v>
      </c>
      <c r="O85" s="26" t="s">
        <v>25</v>
      </c>
      <c r="P85" s="28" t="s">
        <v>27</v>
      </c>
    </row>
    <row r="86" spans="2:16" ht="27" customHeight="1">
      <c r="B86" s="30">
        <v>50</v>
      </c>
      <c r="C86" s="78" t="s">
        <v>125</v>
      </c>
      <c r="D86" s="79" t="s">
        <v>147</v>
      </c>
      <c r="E86" s="55" t="s">
        <v>180</v>
      </c>
      <c r="F86" s="37" t="s">
        <v>42</v>
      </c>
      <c r="G86" s="41">
        <v>112</v>
      </c>
      <c r="H86" s="41" t="s">
        <v>41</v>
      </c>
      <c r="I86" s="46">
        <v>173610</v>
      </c>
      <c r="J86" s="48">
        <v>89</v>
      </c>
      <c r="K86" s="47" t="s">
        <v>38</v>
      </c>
      <c r="L86" s="121">
        <v>6904464.700755461</v>
      </c>
      <c r="M86" s="35" t="s">
        <v>98</v>
      </c>
      <c r="N86" s="35" t="s">
        <v>99</v>
      </c>
      <c r="O86" s="26" t="s">
        <v>30</v>
      </c>
      <c r="P86" s="28" t="s">
        <v>27</v>
      </c>
    </row>
    <row r="87" spans="2:16" ht="26.25" customHeight="1">
      <c r="B87" s="30">
        <v>51</v>
      </c>
      <c r="C87" s="35" t="s">
        <v>130</v>
      </c>
      <c r="D87" s="81" t="s">
        <v>196</v>
      </c>
      <c r="E87" s="32" t="s">
        <v>97</v>
      </c>
      <c r="F87" s="52" t="s">
        <v>105</v>
      </c>
      <c r="G87" s="66">
        <v>383</v>
      </c>
      <c r="H87" s="58" t="s">
        <v>31</v>
      </c>
      <c r="I87" s="58">
        <v>1</v>
      </c>
      <c r="J87" s="58">
        <v>89</v>
      </c>
      <c r="K87" s="70" t="s">
        <v>38</v>
      </c>
      <c r="L87" s="120">
        <v>950275</v>
      </c>
      <c r="M87" s="33" t="s">
        <v>98</v>
      </c>
      <c r="N87" s="71" t="s">
        <v>99</v>
      </c>
      <c r="O87" s="72" t="s">
        <v>215</v>
      </c>
      <c r="P87" s="73" t="s">
        <v>28</v>
      </c>
    </row>
    <row r="88" spans="2:16" ht="27" customHeight="1" thickBot="1">
      <c r="B88" s="30">
        <v>52</v>
      </c>
      <c r="C88" s="98" t="s">
        <v>128</v>
      </c>
      <c r="D88" s="99" t="s">
        <v>148</v>
      </c>
      <c r="E88" s="100" t="s">
        <v>70</v>
      </c>
      <c r="F88" s="101" t="s">
        <v>73</v>
      </c>
      <c r="G88" s="102">
        <v>796</v>
      </c>
      <c r="H88" s="102" t="s">
        <v>26</v>
      </c>
      <c r="I88" s="103">
        <v>8500</v>
      </c>
      <c r="J88" s="104">
        <v>89</v>
      </c>
      <c r="K88" s="105" t="s">
        <v>38</v>
      </c>
      <c r="L88" s="122">
        <v>1684497</v>
      </c>
      <c r="M88" s="106" t="s">
        <v>181</v>
      </c>
      <c r="N88" s="106" t="s">
        <v>99</v>
      </c>
      <c r="O88" s="107" t="s">
        <v>25</v>
      </c>
      <c r="P88" s="108" t="s">
        <v>27</v>
      </c>
    </row>
    <row r="89" spans="2:16" ht="13.5" thickBot="1">
      <c r="B89" s="21"/>
      <c r="C89" s="22"/>
      <c r="D89" s="22"/>
      <c r="E89" s="22"/>
      <c r="F89" s="8"/>
      <c r="G89" s="7"/>
      <c r="H89" s="7"/>
      <c r="I89" s="7"/>
      <c r="J89" s="7"/>
      <c r="K89" s="7"/>
      <c r="L89" s="75">
        <f>SUM(L36:L88)</f>
        <v>319179304.8207555</v>
      </c>
      <c r="M89" s="7"/>
      <c r="N89" s="7"/>
      <c r="O89" s="27"/>
      <c r="P89" s="11"/>
    </row>
    <row r="90" spans="3:15" ht="12.75">
      <c r="C90" s="23"/>
      <c r="D90" s="16"/>
      <c r="E90" s="16"/>
      <c r="F90" s="1"/>
      <c r="G90" s="1"/>
      <c r="H90" s="1"/>
      <c r="I90" s="1"/>
      <c r="J90" s="1"/>
      <c r="K90" s="1"/>
      <c r="L90" s="1"/>
      <c r="M90" s="1"/>
      <c r="N90" s="1"/>
      <c r="O90" s="5"/>
    </row>
    <row r="91" spans="3:15" ht="12.75">
      <c r="C91" s="23"/>
      <c r="D91" s="16"/>
      <c r="E91" s="16"/>
      <c r="F91" s="1"/>
      <c r="G91" s="1"/>
      <c r="H91" s="1"/>
      <c r="I91" s="1"/>
      <c r="J91" s="1"/>
      <c r="K91" s="1"/>
      <c r="L91" s="85"/>
      <c r="M91" s="1"/>
      <c r="N91" s="1"/>
      <c r="O91" s="5"/>
    </row>
    <row r="92" spans="3:15" ht="12.75">
      <c r="C92" s="23"/>
      <c r="D92" s="16"/>
      <c r="E92" s="16"/>
      <c r="F92" s="1"/>
      <c r="G92" s="1"/>
      <c r="H92" s="1"/>
      <c r="I92" s="1"/>
      <c r="J92" s="1"/>
      <c r="K92" s="1"/>
      <c r="L92" s="85"/>
      <c r="M92" s="1"/>
      <c r="N92" s="1"/>
      <c r="O92" s="5"/>
    </row>
    <row r="93" spans="3:15" ht="12.75">
      <c r="C93" s="23"/>
      <c r="D93" s="16"/>
      <c r="E93" s="16"/>
      <c r="F93" s="1"/>
      <c r="G93" s="1"/>
      <c r="H93" s="1"/>
      <c r="I93" s="1"/>
      <c r="J93" s="1"/>
      <c r="K93" s="109"/>
      <c r="L93" s="109"/>
      <c r="M93" s="85"/>
      <c r="N93" s="1"/>
      <c r="O93" s="5"/>
    </row>
    <row r="94" spans="3:15" ht="12.75">
      <c r="C94" s="23"/>
      <c r="D94" s="16"/>
      <c r="E94" s="16"/>
      <c r="F94" s="1"/>
      <c r="G94" s="1"/>
      <c r="H94" s="1"/>
      <c r="I94" s="1"/>
      <c r="J94" s="1"/>
      <c r="K94" s="109"/>
      <c r="L94" s="109"/>
      <c r="M94" s="85"/>
      <c r="N94" s="1"/>
      <c r="O94" s="5"/>
    </row>
    <row r="95" spans="3:15" ht="12.75">
      <c r="C95" s="23"/>
      <c r="D95" s="16"/>
      <c r="E95" s="16"/>
      <c r="F95" s="1"/>
      <c r="G95" s="1"/>
      <c r="H95" s="1"/>
      <c r="I95" s="1"/>
      <c r="J95" s="1"/>
      <c r="K95" s="109"/>
      <c r="L95" s="109"/>
      <c r="M95" s="85"/>
      <c r="N95" s="1"/>
      <c r="O95" s="5"/>
    </row>
    <row r="96" spans="3:15" ht="12.75">
      <c r="C96" s="16"/>
      <c r="D96" s="16"/>
      <c r="E96" s="16"/>
      <c r="F96" s="1"/>
      <c r="G96" s="1"/>
      <c r="H96" s="1"/>
      <c r="I96" s="1"/>
      <c r="J96" s="1"/>
      <c r="K96" s="109"/>
      <c r="L96" s="109"/>
      <c r="M96" s="85"/>
      <c r="N96" s="1"/>
      <c r="O96" s="5"/>
    </row>
    <row r="97" spans="3:15" ht="12.75">
      <c r="C97" s="16"/>
      <c r="D97" s="16"/>
      <c r="E97" s="16"/>
      <c r="F97" s="1"/>
      <c r="G97" s="1"/>
      <c r="H97" s="1"/>
      <c r="I97" s="1"/>
      <c r="J97" s="1"/>
      <c r="K97" s="109"/>
      <c r="L97" s="109"/>
      <c r="M97" s="85"/>
      <c r="N97" s="1"/>
      <c r="O97" s="5"/>
    </row>
    <row r="98" spans="3:15" ht="12.75">
      <c r="C98" s="16"/>
      <c r="D98" s="16"/>
      <c r="E98" s="16"/>
      <c r="F98" s="1"/>
      <c r="G98" s="1"/>
      <c r="H98" s="1"/>
      <c r="I98" s="1"/>
      <c r="J98" s="1"/>
      <c r="K98" s="109"/>
      <c r="L98" s="109"/>
      <c r="M98" s="85"/>
      <c r="N98" s="1"/>
      <c r="O98" s="5"/>
    </row>
    <row r="99" spans="3:15" ht="12.75">
      <c r="C99" s="16"/>
      <c r="D99" s="16"/>
      <c r="E99" s="16"/>
      <c r="F99" s="1"/>
      <c r="G99" s="1"/>
      <c r="H99" s="1"/>
      <c r="I99" s="1"/>
      <c r="J99" s="1"/>
      <c r="K99" s="109"/>
      <c r="L99" s="109"/>
      <c r="M99" s="85"/>
      <c r="N99" s="1"/>
      <c r="O99" s="5"/>
    </row>
    <row r="100" spans="3:15" ht="12.75">
      <c r="C100" s="16"/>
      <c r="D100" s="16"/>
      <c r="E100" s="16"/>
      <c r="F100" s="1"/>
      <c r="G100" s="1"/>
      <c r="H100" s="1"/>
      <c r="I100" s="1"/>
      <c r="J100" s="1"/>
      <c r="K100" s="109"/>
      <c r="L100" s="109"/>
      <c r="M100" s="85"/>
      <c r="N100" s="1"/>
      <c r="O100" s="5"/>
    </row>
    <row r="101" spans="3:15" ht="12.75">
      <c r="C101" s="16"/>
      <c r="D101" s="16"/>
      <c r="E101" s="16"/>
      <c r="F101" s="1"/>
      <c r="G101" s="1"/>
      <c r="H101" s="1"/>
      <c r="I101" s="1"/>
      <c r="J101" s="1"/>
      <c r="K101" s="109"/>
      <c r="L101" s="109"/>
      <c r="M101" s="85"/>
      <c r="N101" s="1"/>
      <c r="O101" s="5"/>
    </row>
    <row r="102" spans="3:15" ht="12.75">
      <c r="C102" s="16"/>
      <c r="D102" s="16"/>
      <c r="E102" s="16"/>
      <c r="F102" s="1"/>
      <c r="G102" s="1"/>
      <c r="H102" s="1"/>
      <c r="I102" s="1"/>
      <c r="J102" s="1"/>
      <c r="K102" s="109"/>
      <c r="L102" s="109"/>
      <c r="M102" s="85"/>
      <c r="N102" s="1"/>
      <c r="O102" s="5"/>
    </row>
    <row r="103" spans="3:15" ht="12.75">
      <c r="C103" s="16"/>
      <c r="D103" s="16"/>
      <c r="E103" s="16"/>
      <c r="F103" s="1"/>
      <c r="G103" s="1"/>
      <c r="H103" s="1"/>
      <c r="I103" s="1"/>
      <c r="J103" s="1"/>
      <c r="K103" s="109"/>
      <c r="L103" s="109"/>
      <c r="M103" s="85"/>
      <c r="N103" s="1"/>
      <c r="O103" s="5"/>
    </row>
    <row r="104" spans="3:15" ht="12.75">
      <c r="C104" s="16"/>
      <c r="D104" s="16"/>
      <c r="E104" s="16"/>
      <c r="F104" s="1"/>
      <c r="G104" s="1"/>
      <c r="H104" s="1"/>
      <c r="I104" s="1"/>
      <c r="J104" s="1"/>
      <c r="K104" s="109"/>
      <c r="L104" s="109"/>
      <c r="M104" s="85"/>
      <c r="N104" s="1"/>
      <c r="O104" s="5"/>
    </row>
    <row r="105" spans="3:15" ht="12.75">
      <c r="C105" s="16"/>
      <c r="D105" s="16"/>
      <c r="E105" s="16"/>
      <c r="F105" s="1"/>
      <c r="G105" s="1"/>
      <c r="H105" s="1"/>
      <c r="I105" s="1"/>
      <c r="J105" s="1"/>
      <c r="K105" s="109"/>
      <c r="L105" s="109"/>
      <c r="M105" s="85"/>
      <c r="N105" s="1"/>
      <c r="O105" s="5"/>
    </row>
    <row r="106" spans="3:15" ht="12.75">
      <c r="C106" s="16"/>
      <c r="D106" s="16"/>
      <c r="E106" s="16"/>
      <c r="F106" s="1"/>
      <c r="G106" s="1"/>
      <c r="H106" s="1"/>
      <c r="I106" s="1"/>
      <c r="J106" s="1"/>
      <c r="K106" s="109"/>
      <c r="L106" s="109"/>
      <c r="M106" s="85"/>
      <c r="N106" s="1"/>
      <c r="O106" s="5"/>
    </row>
    <row r="107" spans="3:15" ht="12.75">
      <c r="C107" s="16"/>
      <c r="D107" s="16"/>
      <c r="E107" s="16"/>
      <c r="F107" s="1"/>
      <c r="G107" s="1"/>
      <c r="H107" s="1"/>
      <c r="I107" s="1"/>
      <c r="J107" s="1"/>
      <c r="K107" s="109"/>
      <c r="L107" s="109"/>
      <c r="M107" s="85"/>
      <c r="N107" s="1"/>
      <c r="O107" s="5"/>
    </row>
    <row r="108" spans="11:13" ht="12.75">
      <c r="K108" s="109"/>
      <c r="L108" s="109"/>
      <c r="M108" s="85"/>
    </row>
    <row r="109" spans="11:13" ht="12.75">
      <c r="K109" s="109"/>
      <c r="L109" s="109"/>
      <c r="M109" s="85"/>
    </row>
    <row r="110" spans="11:13" ht="12.75">
      <c r="K110" s="109"/>
      <c r="L110" s="109"/>
      <c r="M110" s="85"/>
    </row>
    <row r="111" spans="11:13" ht="12.75">
      <c r="K111" s="109"/>
      <c r="L111" s="109"/>
      <c r="M111" s="85"/>
    </row>
    <row r="112" spans="11:13" ht="12.75">
      <c r="K112" s="109"/>
      <c r="L112" s="109"/>
      <c r="M112" s="85"/>
    </row>
    <row r="113" spans="11:13" ht="12.75">
      <c r="K113" s="109"/>
      <c r="L113" s="109"/>
      <c r="M113" s="85"/>
    </row>
    <row r="114" spans="11:13" ht="12.75">
      <c r="K114" s="109"/>
      <c r="L114" s="109"/>
      <c r="M114" s="85"/>
    </row>
    <row r="115" spans="11:13" ht="12.75">
      <c r="K115" s="109"/>
      <c r="L115" s="109"/>
      <c r="M115" s="85"/>
    </row>
    <row r="116" spans="11:13" ht="12.75">
      <c r="K116" s="109"/>
      <c r="L116" s="109"/>
      <c r="M116" s="85"/>
    </row>
    <row r="117" spans="11:13" ht="12.75">
      <c r="K117" s="109"/>
      <c r="L117" s="109"/>
      <c r="M117" s="85"/>
    </row>
    <row r="118" spans="11:13" ht="12.75">
      <c r="K118" s="109"/>
      <c r="L118" s="109"/>
      <c r="M118" s="85"/>
    </row>
    <row r="119" spans="11:13" ht="12.75">
      <c r="K119" s="109"/>
      <c r="L119" s="109"/>
      <c r="M119" s="85"/>
    </row>
    <row r="120" spans="11:13" ht="12.75">
      <c r="K120" s="109"/>
      <c r="L120" s="109"/>
      <c r="M120" s="85"/>
    </row>
    <row r="121" spans="11:13" ht="12.75">
      <c r="K121" s="109"/>
      <c r="L121" s="109"/>
      <c r="M121" s="85"/>
    </row>
    <row r="122" spans="11:13" ht="12.75">
      <c r="K122" s="109"/>
      <c r="L122" s="109"/>
      <c r="M122" s="85"/>
    </row>
    <row r="123" spans="11:13" ht="12.75">
      <c r="K123" s="109"/>
      <c r="L123" s="109"/>
      <c r="M123" s="85"/>
    </row>
    <row r="124" spans="11:13" ht="12.75">
      <c r="K124" s="109"/>
      <c r="L124" s="109"/>
      <c r="M124" s="85"/>
    </row>
    <row r="125" spans="11:13" ht="12.75">
      <c r="K125" s="109"/>
      <c r="L125" s="109"/>
      <c r="M125" s="85"/>
    </row>
    <row r="126" spans="11:13" ht="12.75">
      <c r="K126" s="109"/>
      <c r="L126" s="109"/>
      <c r="M126" s="85"/>
    </row>
    <row r="127" spans="11:13" ht="12.75">
      <c r="K127" s="109"/>
      <c r="L127" s="109"/>
      <c r="M127" s="85"/>
    </row>
    <row r="128" spans="11:13" ht="12.75">
      <c r="K128" s="109"/>
      <c r="L128" s="109"/>
      <c r="M128" s="85"/>
    </row>
    <row r="129" spans="11:13" ht="12.75">
      <c r="K129" s="109"/>
      <c r="L129" s="109"/>
      <c r="M129" s="85"/>
    </row>
    <row r="130" spans="11:13" ht="12.75">
      <c r="K130" s="109"/>
      <c r="L130" s="109"/>
      <c r="M130" s="85"/>
    </row>
    <row r="131" spans="11:13" ht="12.75">
      <c r="K131" s="109"/>
      <c r="L131" s="109"/>
      <c r="M131" s="85"/>
    </row>
    <row r="132" spans="11:13" ht="12.75">
      <c r="K132" s="109"/>
      <c r="L132" s="109"/>
      <c r="M132" s="85"/>
    </row>
    <row r="133" spans="11:13" ht="12.75">
      <c r="K133" s="109"/>
      <c r="L133" s="109"/>
      <c r="M133" s="85"/>
    </row>
    <row r="134" spans="11:13" ht="12.75">
      <c r="K134" s="109"/>
      <c r="L134" s="109"/>
      <c r="M134" s="85"/>
    </row>
    <row r="135" spans="11:13" ht="12.75">
      <c r="K135" s="109"/>
      <c r="L135" s="109"/>
      <c r="M135" s="85"/>
    </row>
    <row r="136" spans="11:13" ht="12.75">
      <c r="K136" s="109"/>
      <c r="L136" s="109"/>
      <c r="M136" s="85"/>
    </row>
    <row r="137" spans="11:13" ht="12.75">
      <c r="K137" s="109"/>
      <c r="L137" s="109"/>
      <c r="M137" s="85"/>
    </row>
    <row r="138" spans="11:13" ht="12.75">
      <c r="K138" s="109"/>
      <c r="L138" s="109"/>
      <c r="M138" s="85"/>
    </row>
    <row r="139" spans="11:13" ht="12.75">
      <c r="K139" s="1"/>
      <c r="L139" s="110"/>
      <c r="M139" s="1"/>
    </row>
    <row r="140" spans="11:13" ht="12.75">
      <c r="K140" s="1"/>
      <c r="L140" s="1"/>
      <c r="M140" s="1"/>
    </row>
    <row r="141" spans="11:13" ht="12.75">
      <c r="K141" s="1"/>
      <c r="L141" s="1"/>
      <c r="M141" s="1"/>
    </row>
  </sheetData>
  <mergeCells count="27">
    <mergeCell ref="C20:F20"/>
    <mergeCell ref="G20:M20"/>
    <mergeCell ref="C21:F21"/>
    <mergeCell ref="G21:M21"/>
    <mergeCell ref="C22:F22"/>
    <mergeCell ref="G22:M22"/>
    <mergeCell ref="C23:F23"/>
    <mergeCell ref="G23:M23"/>
    <mergeCell ref="C24:F24"/>
    <mergeCell ref="G24:M24"/>
    <mergeCell ref="C25:F25"/>
    <mergeCell ref="G25:M25"/>
    <mergeCell ref="C26:F26"/>
    <mergeCell ref="G26:M26"/>
    <mergeCell ref="B31:B34"/>
    <mergeCell ref="C31:C34"/>
    <mergeCell ref="D31:D34"/>
    <mergeCell ref="E31:N31"/>
    <mergeCell ref="O31:O34"/>
    <mergeCell ref="P31:P33"/>
    <mergeCell ref="E32:E34"/>
    <mergeCell ref="F32:F34"/>
    <mergeCell ref="G32:H33"/>
    <mergeCell ref="I32:I34"/>
    <mergeCell ref="J32:K33"/>
    <mergeCell ref="L32:L34"/>
    <mergeCell ref="M32:N33"/>
  </mergeCells>
  <hyperlinks>
    <hyperlink ref="G23" r:id="rId1" display="kam@mesk.ru"/>
  </hyperlinks>
  <printOptions/>
  <pageMargins left="0.2" right="0.19" top="0.21" bottom="0.2" header="0.2" footer="0.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Костанян</dc:creator>
  <cp:keywords/>
  <dc:description/>
  <cp:lastModifiedBy>Костанян</cp:lastModifiedBy>
  <cp:lastPrinted>2017-10-10T10:24:15Z</cp:lastPrinted>
  <dcterms:created xsi:type="dcterms:W3CDTF">2012-11-13T06:58:15Z</dcterms:created>
  <dcterms:modified xsi:type="dcterms:W3CDTF">2017-10-10T10:26:24Z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