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525" windowWidth="20730" windowHeight="5115" activeTab="2"/>
  </bookViews>
  <sheets>
    <sheet name="Январь" sheetId="1" r:id="rId1"/>
    <sheet name="Февраль" sheetId="2" r:id="rId2"/>
    <sheet name="Март" sheetId="3" r:id="rId3"/>
  </sheets>
  <definedNames/>
  <calcPr fullCalcOnLoad="1"/>
</workbook>
</file>

<file path=xl/sharedStrings.xml><?xml version="1.0" encoding="utf-8"?>
<sst xmlns="http://schemas.openxmlformats.org/spreadsheetml/2006/main" count="651" uniqueCount="49">
  <si>
    <t>Прочие</t>
  </si>
  <si>
    <t>Всего</t>
  </si>
  <si>
    <t>ВН</t>
  </si>
  <si>
    <t>НН</t>
  </si>
  <si>
    <t>город</t>
  </si>
  <si>
    <t>село</t>
  </si>
  <si>
    <t>СН I</t>
  </si>
  <si>
    <t>СН II</t>
  </si>
  <si>
    <t>Группа потребителей</t>
  </si>
  <si>
    <t>Объем полезного отпуска энергии, млн.кВтч</t>
  </si>
  <si>
    <t>Население, в т.ч.</t>
  </si>
  <si>
    <t>город c э/п</t>
  </si>
  <si>
    <t>Услуга по 2-став.тарифу</t>
  </si>
  <si>
    <t xml:space="preserve"> - электроэнергия</t>
  </si>
  <si>
    <t xml:space="preserve"> - фактическая мощность</t>
  </si>
  <si>
    <t>Генерация</t>
  </si>
  <si>
    <t xml:space="preserve"> - заявленная мощность</t>
  </si>
  <si>
    <t>город с э/п</t>
  </si>
  <si>
    <t>6. ООО "Электротеплосеть"</t>
  </si>
  <si>
    <t xml:space="preserve">11. ООО "Мордовская сетевая компания" </t>
  </si>
  <si>
    <t>13. Куйбыш.дирекция ОАО "РЖД"</t>
  </si>
  <si>
    <t>20. МП г.о.Саранск "Горсвет"</t>
  </si>
  <si>
    <t>садоводческие</t>
  </si>
  <si>
    <t>религиозные организации</t>
  </si>
  <si>
    <t>колонии</t>
  </si>
  <si>
    <t>гаражи, кооперативы, погреба, сараи</t>
  </si>
  <si>
    <t>3. Мордовская электросетевая компания"</t>
  </si>
  <si>
    <t>7. АО ТФ Ватт</t>
  </si>
  <si>
    <t>ЯНВАРЬ</t>
  </si>
  <si>
    <t>23. ООО "Рузаевские электрические сети" ( РЭС )</t>
  </si>
  <si>
    <t>Услуга ВСЕГО</t>
  </si>
  <si>
    <t xml:space="preserve"> ОАО "ФСК ЕЭС" </t>
  </si>
  <si>
    <t xml:space="preserve">4. </t>
  </si>
  <si>
    <t xml:space="preserve">Услуга по 2-став.тарифу  </t>
  </si>
  <si>
    <t>5. ФКЗ "Саранский Механический завод"</t>
  </si>
  <si>
    <t>22. ООО "Системы  жизнеобеспечения РМ"</t>
  </si>
  <si>
    <t>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</t>
  </si>
  <si>
    <t>1. Филиал ПАО "Россети Волга" - "Мордовэнерго"</t>
  </si>
  <si>
    <t>2. «Россети ФСК ЕЭС»</t>
  </si>
  <si>
    <t>Информация о полезном отпуске электрической энергии и мощности по сетевым организациям вне Республики Мордовия </t>
  </si>
  <si>
    <t>ПАО "МРСК Центра и Приволжья"-"Нижновэнерго"</t>
  </si>
  <si>
    <t>ПАО "Россети Московский регион"</t>
  </si>
  <si>
    <t xml:space="preserve">ПАО «Федеральная сетевая компания – Россети» </t>
  </si>
  <si>
    <t>Филиал ПАО РОССЕТИ ВОЛГА ПАО-"Пензаэнерго"</t>
  </si>
  <si>
    <t>ЯНВАРЬ 2024 г.</t>
  </si>
  <si>
    <t>ФЕВРАЛЬ</t>
  </si>
  <si>
    <t>ФЕВРАЛЬ 2024 г.</t>
  </si>
  <si>
    <t>МАРТ</t>
  </si>
  <si>
    <t>МАРТ 2024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</si>
</sst>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000"/>
    <numFmt numFmtId="165" formatCode="#,##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Tahom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sz val="14"/>
      <name val="Calibri"/>
      <family val="2"/>
    </font>
    <font>
      <sz val="10"/>
      <color indexed="10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3" fillId="25" borderId="0" applyNumberFormat="0" applyBorder="0" applyAlignment="0" applyProtection="0"/>
    <xf numFmtId="0" fontId="42" fillId="26" borderId="0" applyNumberFormat="0" applyBorder="0" applyAlignment="0" applyProtection="0"/>
    <xf numFmtId="0" fontId="3" fillId="17" borderId="0" applyNumberFormat="0" applyBorder="0" applyAlignment="0" applyProtection="0"/>
    <xf numFmtId="0" fontId="42" fillId="27" borderId="0" applyNumberFormat="0" applyBorder="0" applyAlignment="0" applyProtection="0"/>
    <xf numFmtId="0" fontId="3" fillId="19" borderId="0" applyNumberFormat="0" applyBorder="0" applyAlignment="0" applyProtection="0"/>
    <xf numFmtId="0" fontId="42" fillId="28" borderId="0" applyNumberFormat="0" applyBorder="0" applyAlignment="0" applyProtection="0"/>
    <xf numFmtId="0" fontId="3" fillId="29" borderId="0" applyNumberFormat="0" applyBorder="0" applyAlignment="0" applyProtection="0"/>
    <xf numFmtId="0" fontId="42" fillId="30" borderId="0" applyNumberFormat="0" applyBorder="0" applyAlignment="0" applyProtection="0"/>
    <xf numFmtId="0" fontId="3" fillId="31" borderId="0" applyNumberFormat="0" applyBorder="0" applyAlignment="0" applyProtection="0"/>
    <xf numFmtId="0" fontId="42" fillId="32" borderId="0" applyNumberFormat="0" applyBorder="0" applyAlignment="0" applyProtection="0"/>
    <xf numFmtId="0" fontId="3" fillId="33" borderId="0" applyNumberFormat="0" applyBorder="0" applyAlignment="0" applyProtection="0"/>
    <xf numFmtId="0" fontId="42" fillId="34" borderId="0" applyNumberFormat="0" applyBorder="0" applyAlignment="0" applyProtection="0"/>
    <xf numFmtId="0" fontId="3" fillId="35" borderId="0" applyNumberFormat="0" applyBorder="0" applyAlignment="0" applyProtection="0"/>
    <xf numFmtId="0" fontId="42" fillId="36" borderId="0" applyNumberFormat="0" applyBorder="0" applyAlignment="0" applyProtection="0"/>
    <xf numFmtId="0" fontId="3" fillId="37" borderId="0" applyNumberFormat="0" applyBorder="0" applyAlignment="0" applyProtection="0"/>
    <xf numFmtId="0" fontId="42" fillId="38" borderId="0" applyNumberFormat="0" applyBorder="0" applyAlignment="0" applyProtection="0"/>
    <xf numFmtId="0" fontId="3" fillId="39" borderId="0" applyNumberFormat="0" applyBorder="0" applyAlignment="0" applyProtection="0"/>
    <xf numFmtId="0" fontId="42" fillId="40" borderId="0" applyNumberFormat="0" applyBorder="0" applyAlignment="0" applyProtection="0"/>
    <xf numFmtId="0" fontId="3" fillId="29" borderId="0" applyNumberFormat="0" applyBorder="0" applyAlignment="0" applyProtection="0"/>
    <xf numFmtId="0" fontId="42" fillId="41" borderId="0" applyNumberFormat="0" applyBorder="0" applyAlignment="0" applyProtection="0"/>
    <xf numFmtId="0" fontId="3" fillId="31" borderId="0" applyNumberFormat="0" applyBorder="0" applyAlignment="0" applyProtection="0"/>
    <xf numFmtId="0" fontId="42" fillId="42" borderId="0" applyNumberFormat="0" applyBorder="0" applyAlignment="0" applyProtection="0"/>
    <xf numFmtId="0" fontId="3" fillId="43" borderId="0" applyNumberFormat="0" applyBorder="0" applyAlignment="0" applyProtection="0"/>
    <xf numFmtId="0" fontId="43" fillId="44" borderId="1" applyNumberFormat="0" applyAlignment="0" applyProtection="0"/>
    <xf numFmtId="0" fontId="4" fillId="13" borderId="2" applyNumberFormat="0" applyAlignment="0" applyProtection="0"/>
    <xf numFmtId="0" fontId="44" fillId="45" borderId="3" applyNumberFormat="0" applyAlignment="0" applyProtection="0"/>
    <xf numFmtId="0" fontId="5" fillId="46" borderId="4" applyNumberFormat="0" applyAlignment="0" applyProtection="0"/>
    <xf numFmtId="0" fontId="45" fillId="45" borderId="1" applyNumberFormat="0" applyAlignment="0" applyProtection="0"/>
    <xf numFmtId="0" fontId="6" fillId="46" borderId="2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7" fillId="0" borderId="6" applyNumberFormat="0" applyFill="0" applyAlignment="0" applyProtection="0"/>
    <xf numFmtId="0" fontId="47" fillId="0" borderId="7" applyNumberFormat="0" applyFill="0" applyAlignment="0" applyProtection="0"/>
    <xf numFmtId="0" fontId="8" fillId="0" borderId="8" applyNumberFormat="0" applyFill="0" applyAlignment="0" applyProtection="0"/>
    <xf numFmtId="0" fontId="48" fillId="0" borderId="9" applyNumberFormat="0" applyFill="0" applyAlignment="0" applyProtection="0"/>
    <xf numFmtId="0" fontId="9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10" fillId="0" borderId="12" applyNumberFormat="0" applyFill="0" applyAlignment="0" applyProtection="0"/>
    <xf numFmtId="0" fontId="50" fillId="47" borderId="13" applyNumberFormat="0" applyAlignment="0" applyProtection="0"/>
    <xf numFmtId="0" fontId="11" fillId="48" borderId="14" applyNumberFormat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15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7" fillId="53" borderId="1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17" applyNumberFormat="0" applyFill="0" applyAlignment="0" applyProtection="0"/>
    <xf numFmtId="0" fontId="18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54" borderId="0" applyNumberFormat="0" applyBorder="0" applyAlignment="0" applyProtection="0"/>
    <xf numFmtId="0" fontId="20" fillId="7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4" fontId="21" fillId="0" borderId="0" xfId="93" applyFont="1">
      <alignment vertical="center"/>
      <protection/>
    </xf>
    <xf numFmtId="0" fontId="21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64" fontId="27" fillId="0" borderId="0" xfId="0" applyNumberFormat="1" applyFont="1" applyAlignment="1">
      <alignment vertical="center"/>
    </xf>
    <xf numFmtId="164" fontId="27" fillId="0" borderId="0" xfId="93" applyNumberFormat="1" applyFont="1">
      <alignment vertical="center"/>
      <protection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64" fontId="23" fillId="0" borderId="19" xfId="0" applyNumberFormat="1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164" fontId="59" fillId="0" borderId="0" xfId="0" applyNumberFormat="1" applyFont="1" applyAlignment="1">
      <alignment/>
    </xf>
    <xf numFmtId="164" fontId="27" fillId="0" borderId="0" xfId="0" applyNumberFormat="1" applyFont="1" applyFill="1" applyBorder="1" applyAlignment="1">
      <alignment vertical="center"/>
    </xf>
    <xf numFmtId="4" fontId="27" fillId="0" borderId="0" xfId="93" applyFont="1">
      <alignment vertical="center"/>
      <protection/>
    </xf>
    <xf numFmtId="164" fontId="35" fillId="0" borderId="0" xfId="0" applyNumberFormat="1" applyFont="1" applyBorder="1" applyAlignment="1">
      <alignment vertical="center"/>
    </xf>
    <xf numFmtId="164" fontId="34" fillId="0" borderId="0" xfId="0" applyNumberFormat="1" applyFont="1" applyBorder="1" applyAlignment="1">
      <alignment vertical="center"/>
    </xf>
    <xf numFmtId="0" fontId="37" fillId="0" borderId="0" xfId="69" applyNumberFormat="1" applyFont="1" applyFill="1" applyAlignment="1" applyProtection="1">
      <alignment/>
      <protection/>
    </xf>
    <xf numFmtId="164" fontId="30" fillId="0" borderId="20" xfId="0" applyNumberFormat="1" applyFont="1" applyFill="1" applyBorder="1" applyAlignment="1">
      <alignment vertical="center"/>
    </xf>
    <xf numFmtId="164" fontId="30" fillId="0" borderId="21" xfId="0" applyNumberFormat="1" applyFont="1" applyFill="1" applyBorder="1" applyAlignment="1">
      <alignment vertical="center"/>
    </xf>
    <xf numFmtId="164" fontId="30" fillId="0" borderId="22" xfId="0" applyNumberFormat="1" applyFont="1" applyFill="1" applyBorder="1" applyAlignment="1">
      <alignment vertical="center"/>
    </xf>
    <xf numFmtId="164" fontId="27" fillId="0" borderId="23" xfId="0" applyNumberFormat="1" applyFont="1" applyFill="1" applyBorder="1" applyAlignment="1">
      <alignment vertical="center"/>
    </xf>
    <xf numFmtId="164" fontId="27" fillId="0" borderId="24" xfId="0" applyNumberFormat="1" applyFont="1" applyFill="1" applyBorder="1" applyAlignment="1">
      <alignment vertical="center"/>
    </xf>
    <xf numFmtId="164" fontId="27" fillId="0" borderId="25" xfId="0" applyNumberFormat="1" applyFont="1" applyFill="1" applyBorder="1" applyAlignment="1">
      <alignment vertical="center"/>
    </xf>
    <xf numFmtId="164" fontId="30" fillId="0" borderId="23" xfId="0" applyNumberFormat="1" applyFont="1" applyFill="1" applyBorder="1" applyAlignment="1">
      <alignment vertical="center"/>
    </xf>
    <xf numFmtId="164" fontId="30" fillId="0" borderId="24" xfId="0" applyNumberFormat="1" applyFont="1" applyFill="1" applyBorder="1" applyAlignment="1">
      <alignment vertical="center"/>
    </xf>
    <xf numFmtId="164" fontId="30" fillId="0" borderId="25" xfId="0" applyNumberFormat="1" applyFont="1" applyFill="1" applyBorder="1" applyAlignment="1">
      <alignment vertical="center"/>
    </xf>
    <xf numFmtId="164" fontId="30" fillId="0" borderId="24" xfId="0" applyNumberFormat="1" applyFont="1" applyFill="1" applyBorder="1" applyAlignment="1">
      <alignment horizontal="right" vertical="center"/>
    </xf>
    <xf numFmtId="164" fontId="30" fillId="0" borderId="25" xfId="0" applyNumberFormat="1" applyFont="1" applyFill="1" applyBorder="1" applyAlignment="1">
      <alignment horizontal="right" vertical="center"/>
    </xf>
    <xf numFmtId="164" fontId="27" fillId="0" borderId="24" xfId="0" applyNumberFormat="1" applyFont="1" applyFill="1" applyBorder="1" applyAlignment="1">
      <alignment horizontal="right" vertical="center"/>
    </xf>
    <xf numFmtId="164" fontId="27" fillId="0" borderId="25" xfId="0" applyNumberFormat="1" applyFont="1" applyFill="1" applyBorder="1" applyAlignment="1">
      <alignment horizontal="right" vertical="center"/>
    </xf>
    <xf numFmtId="164" fontId="60" fillId="0" borderId="24" xfId="0" applyNumberFormat="1" applyFont="1" applyFill="1" applyBorder="1" applyAlignment="1">
      <alignment horizontal="right" vertical="center"/>
    </xf>
    <xf numFmtId="164" fontId="60" fillId="0" borderId="25" xfId="0" applyNumberFormat="1" applyFont="1" applyFill="1" applyBorder="1" applyAlignment="1">
      <alignment horizontal="right" vertical="center"/>
    </xf>
    <xf numFmtId="164" fontId="60" fillId="0" borderId="26" xfId="0" applyNumberFormat="1" applyFont="1" applyFill="1" applyBorder="1" applyAlignment="1">
      <alignment vertical="center"/>
    </xf>
    <xf numFmtId="164" fontId="60" fillId="0" borderId="27" xfId="0" applyNumberFormat="1" applyFont="1" applyFill="1" applyBorder="1" applyAlignment="1">
      <alignment horizontal="right" vertical="center"/>
    </xf>
    <xf numFmtId="164" fontId="60" fillId="0" borderId="28" xfId="0" applyNumberFormat="1" applyFont="1" applyFill="1" applyBorder="1" applyAlignment="1">
      <alignment horizontal="right" vertical="center"/>
    </xf>
    <xf numFmtId="164" fontId="27" fillId="0" borderId="29" xfId="0" applyNumberFormat="1" applyFont="1" applyFill="1" applyBorder="1" applyAlignment="1">
      <alignment vertical="center"/>
    </xf>
    <xf numFmtId="164" fontId="30" fillId="0" borderId="29" xfId="0" applyNumberFormat="1" applyFont="1" applyFill="1" applyBorder="1" applyAlignment="1">
      <alignment vertical="center"/>
    </xf>
    <xf numFmtId="164" fontId="30" fillId="0" borderId="29" xfId="0" applyNumberFormat="1" applyFont="1" applyFill="1" applyBorder="1" applyAlignment="1">
      <alignment horizontal="right" vertical="center"/>
    </xf>
    <xf numFmtId="164" fontId="27" fillId="0" borderId="29" xfId="0" applyNumberFormat="1" applyFont="1" applyFill="1" applyBorder="1" applyAlignment="1">
      <alignment horizontal="right" vertical="center"/>
    </xf>
    <xf numFmtId="164" fontId="60" fillId="0" borderId="30" xfId="0" applyNumberFormat="1" applyFont="1" applyFill="1" applyBorder="1" applyAlignment="1">
      <alignment vertical="center"/>
    </xf>
    <xf numFmtId="164" fontId="60" fillId="0" borderId="31" xfId="0" applyNumberFormat="1" applyFont="1" applyFill="1" applyBorder="1" applyAlignment="1">
      <alignment vertical="center"/>
    </xf>
    <xf numFmtId="164" fontId="60" fillId="0" borderId="31" xfId="0" applyNumberFormat="1" applyFont="1" applyFill="1" applyBorder="1" applyAlignment="1">
      <alignment horizontal="right" vertical="center"/>
    </xf>
    <xf numFmtId="164" fontId="23" fillId="55" borderId="32" xfId="0" applyNumberFormat="1" applyFont="1" applyFill="1" applyBorder="1" applyAlignment="1">
      <alignment vertical="center"/>
    </xf>
    <xf numFmtId="164" fontId="23" fillId="55" borderId="33" xfId="0" applyNumberFormat="1" applyFont="1" applyFill="1" applyBorder="1" applyAlignment="1">
      <alignment vertical="center"/>
    </xf>
    <xf numFmtId="164" fontId="23" fillId="55" borderId="34" xfId="0" applyNumberFormat="1" applyFont="1" applyFill="1" applyBorder="1" applyAlignment="1">
      <alignment vertical="center"/>
    </xf>
    <xf numFmtId="164" fontId="27" fillId="0" borderId="35" xfId="0" applyNumberFormat="1" applyFont="1" applyFill="1" applyBorder="1" applyAlignment="1">
      <alignment horizontal="right" vertical="center"/>
    </xf>
    <xf numFmtId="164" fontId="27" fillId="0" borderId="35" xfId="0" applyNumberFormat="1" applyFont="1" applyFill="1" applyBorder="1" applyAlignment="1">
      <alignment vertical="center"/>
    </xf>
    <xf numFmtId="164" fontId="30" fillId="0" borderId="35" xfId="0" applyNumberFormat="1" applyFont="1" applyFill="1" applyBorder="1" applyAlignment="1">
      <alignment horizontal="right" vertical="center"/>
    </xf>
    <xf numFmtId="164" fontId="60" fillId="0" borderId="36" xfId="0" applyNumberFormat="1" applyFont="1" applyFill="1" applyBorder="1" applyAlignment="1">
      <alignment horizontal="right" vertical="center"/>
    </xf>
    <xf numFmtId="0" fontId="23" fillId="55" borderId="37" xfId="0" applyFont="1" applyFill="1" applyBorder="1" applyAlignment="1">
      <alignment vertical="center" wrapText="1"/>
    </xf>
    <xf numFmtId="0" fontId="30" fillId="0" borderId="38" xfId="0" applyFont="1" applyFill="1" applyBorder="1" applyAlignment="1">
      <alignment vertical="center" wrapText="1"/>
    </xf>
    <xf numFmtId="0" fontId="31" fillId="0" borderId="38" xfId="0" applyFont="1" applyFill="1" applyBorder="1" applyAlignment="1">
      <alignment vertical="center" wrapText="1"/>
    </xf>
    <xf numFmtId="0" fontId="61" fillId="0" borderId="39" xfId="0" applyFont="1" applyFill="1" applyBorder="1" applyAlignment="1">
      <alignment vertical="center" wrapText="1"/>
    </xf>
    <xf numFmtId="164" fontId="60" fillId="0" borderId="23" xfId="0" applyNumberFormat="1" applyFont="1" applyFill="1" applyBorder="1" applyAlignment="1">
      <alignment vertical="center"/>
    </xf>
    <xf numFmtId="164" fontId="60" fillId="0" borderId="24" xfId="0" applyNumberFormat="1" applyFont="1" applyFill="1" applyBorder="1" applyAlignment="1">
      <alignment vertical="center"/>
    </xf>
    <xf numFmtId="0" fontId="61" fillId="0" borderId="38" xfId="0" applyFont="1" applyFill="1" applyBorder="1" applyAlignment="1">
      <alignment vertical="center" wrapText="1"/>
    </xf>
    <xf numFmtId="0" fontId="61" fillId="0" borderId="40" xfId="0" applyFont="1" applyFill="1" applyBorder="1" applyAlignment="1">
      <alignment vertical="center" wrapText="1"/>
    </xf>
    <xf numFmtId="164" fontId="60" fillId="0" borderId="27" xfId="0" applyNumberFormat="1" applyFont="1" applyFill="1" applyBorder="1" applyAlignment="1">
      <alignment vertical="center"/>
    </xf>
    <xf numFmtId="0" fontId="23" fillId="22" borderId="37" xfId="0" applyFont="1" applyFill="1" applyBorder="1" applyAlignment="1">
      <alignment vertical="center" wrapText="1"/>
    </xf>
    <xf numFmtId="0" fontId="23" fillId="55" borderId="19" xfId="0" applyFont="1" applyFill="1" applyBorder="1" applyAlignment="1">
      <alignment vertical="center" wrapText="1"/>
    </xf>
    <xf numFmtId="0" fontId="61" fillId="0" borderId="41" xfId="0" applyFont="1" applyFill="1" applyBorder="1" applyAlignment="1">
      <alignment vertical="center" wrapText="1"/>
    </xf>
    <xf numFmtId="0" fontId="30" fillId="0" borderId="42" xfId="0" applyFont="1" applyFill="1" applyBorder="1" applyAlignment="1">
      <alignment vertical="center" wrapText="1"/>
    </xf>
    <xf numFmtId="0" fontId="31" fillId="0" borderId="42" xfId="0" applyFont="1" applyFill="1" applyBorder="1" applyAlignment="1">
      <alignment vertical="center" wrapText="1"/>
    </xf>
    <xf numFmtId="0" fontId="61" fillId="0" borderId="43" xfId="0" applyFont="1" applyFill="1" applyBorder="1" applyAlignment="1">
      <alignment vertical="center" wrapText="1"/>
    </xf>
    <xf numFmtId="0" fontId="30" fillId="0" borderId="44" xfId="0" applyFont="1" applyFill="1" applyBorder="1" applyAlignment="1">
      <alignment vertical="center" wrapText="1"/>
    </xf>
    <xf numFmtId="0" fontId="30" fillId="0" borderId="45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164" fontId="30" fillId="0" borderId="0" xfId="0" applyNumberFormat="1" applyFont="1" applyFill="1" applyBorder="1" applyAlignment="1">
      <alignment vertical="center"/>
    </xf>
    <xf numFmtId="164" fontId="30" fillId="0" borderId="0" xfId="0" applyNumberFormat="1" applyFont="1" applyFill="1" applyBorder="1" applyAlignment="1">
      <alignment horizontal="right" vertical="center"/>
    </xf>
    <xf numFmtId="165" fontId="27" fillId="0" borderId="0" xfId="93" applyNumberFormat="1" applyFont="1">
      <alignment vertical="center"/>
      <protection/>
    </xf>
    <xf numFmtId="165" fontId="27" fillId="0" borderId="0" xfId="0" applyNumberFormat="1" applyFont="1" applyAlignment="1">
      <alignment vertical="center"/>
    </xf>
    <xf numFmtId="165" fontId="60" fillId="0" borderId="0" xfId="93" applyNumberFormat="1" applyFont="1">
      <alignment vertical="center"/>
      <protection/>
    </xf>
    <xf numFmtId="165" fontId="62" fillId="0" borderId="0" xfId="0" applyNumberFormat="1" applyFont="1" applyAlignment="1">
      <alignment vertical="center"/>
    </xf>
    <xf numFmtId="164" fontId="23" fillId="0" borderId="24" xfId="0" applyNumberFormat="1" applyFont="1" applyFill="1" applyBorder="1" applyAlignment="1">
      <alignment vertical="center"/>
    </xf>
    <xf numFmtId="164" fontId="23" fillId="0" borderId="25" xfId="0" applyNumberFormat="1" applyFont="1" applyFill="1" applyBorder="1" applyAlignment="1">
      <alignment vertical="center"/>
    </xf>
    <xf numFmtId="164" fontId="23" fillId="0" borderId="23" xfId="0" applyNumberFormat="1" applyFont="1" applyFill="1" applyBorder="1" applyAlignment="1">
      <alignment vertical="center"/>
    </xf>
    <xf numFmtId="164" fontId="60" fillId="0" borderId="25" xfId="0" applyNumberFormat="1" applyFont="1" applyFill="1" applyBorder="1" applyAlignment="1">
      <alignment vertical="center"/>
    </xf>
    <xf numFmtId="164" fontId="23" fillId="22" borderId="32" xfId="0" applyNumberFormat="1" applyFont="1" applyFill="1" applyBorder="1" applyAlignment="1">
      <alignment/>
    </xf>
    <xf numFmtId="164" fontId="23" fillId="22" borderId="33" xfId="0" applyNumberFormat="1" applyFont="1" applyFill="1" applyBorder="1" applyAlignment="1">
      <alignment/>
    </xf>
    <xf numFmtId="164" fontId="23" fillId="22" borderId="34" xfId="0" applyNumberFormat="1" applyFont="1" applyFill="1" applyBorder="1" applyAlignment="1">
      <alignment/>
    </xf>
    <xf numFmtId="164" fontId="30" fillId="56" borderId="20" xfId="0" applyNumberFormat="1" applyFont="1" applyFill="1" applyBorder="1" applyAlignment="1">
      <alignment/>
    </xf>
    <xf numFmtId="164" fontId="27" fillId="56" borderId="46" xfId="0" applyNumberFormat="1" applyFont="1" applyFill="1" applyBorder="1" applyAlignment="1">
      <alignment/>
    </xf>
    <xf numFmtId="164" fontId="27" fillId="56" borderId="29" xfId="0" applyNumberFormat="1" applyFont="1" applyFill="1" applyBorder="1" applyAlignment="1">
      <alignment/>
    </xf>
    <xf numFmtId="164" fontId="27" fillId="56" borderId="35" xfId="0" applyNumberFormat="1" applyFont="1" applyFill="1" applyBorder="1" applyAlignment="1">
      <alignment/>
    </xf>
    <xf numFmtId="164" fontId="30" fillId="56" borderId="46" xfId="0" applyNumberFormat="1" applyFont="1" applyFill="1" applyBorder="1" applyAlignment="1">
      <alignment/>
    </xf>
    <xf numFmtId="164" fontId="30" fillId="56" borderId="29" xfId="0" applyNumberFormat="1" applyFont="1" applyFill="1" applyBorder="1" applyAlignment="1">
      <alignment/>
    </xf>
    <xf numFmtId="164" fontId="30" fillId="56" borderId="29" xfId="0" applyNumberFormat="1" applyFont="1" applyFill="1" applyBorder="1" applyAlignment="1">
      <alignment horizontal="right"/>
    </xf>
    <xf numFmtId="164" fontId="30" fillId="0" borderId="24" xfId="0" applyNumberFormat="1" applyFont="1" applyFill="1" applyBorder="1" applyAlignment="1">
      <alignment horizontal="right"/>
    </xf>
    <xf numFmtId="164" fontId="30" fillId="56" borderId="25" xfId="0" applyNumberFormat="1" applyFont="1" applyFill="1" applyBorder="1" applyAlignment="1">
      <alignment horizontal="right"/>
    </xf>
    <xf numFmtId="164" fontId="30" fillId="56" borderId="35" xfId="0" applyNumberFormat="1" applyFont="1" applyFill="1" applyBorder="1" applyAlignment="1">
      <alignment/>
    </xf>
    <xf numFmtId="164" fontId="27" fillId="56" borderId="29" xfId="0" applyNumberFormat="1" applyFont="1" applyFill="1" applyBorder="1" applyAlignment="1">
      <alignment horizontal="right"/>
    </xf>
    <xf numFmtId="164" fontId="27" fillId="56" borderId="25" xfId="0" applyNumberFormat="1" applyFont="1" applyFill="1" applyBorder="1" applyAlignment="1">
      <alignment horizontal="right"/>
    </xf>
    <xf numFmtId="164" fontId="60" fillId="56" borderId="23" xfId="0" applyNumberFormat="1" applyFont="1" applyFill="1" applyBorder="1" applyAlignment="1">
      <alignment/>
    </xf>
    <xf numFmtId="164" fontId="60" fillId="56" borderId="29" xfId="0" applyNumberFormat="1" applyFont="1" applyFill="1" applyBorder="1" applyAlignment="1">
      <alignment/>
    </xf>
    <xf numFmtId="164" fontId="60" fillId="56" borderId="24" xfId="0" applyNumberFormat="1" applyFont="1" applyFill="1" applyBorder="1" applyAlignment="1">
      <alignment horizontal="right"/>
    </xf>
    <xf numFmtId="164" fontId="60" fillId="56" borderId="25" xfId="0" applyNumberFormat="1" applyFont="1" applyFill="1" applyBorder="1" applyAlignment="1">
      <alignment horizontal="right"/>
    </xf>
    <xf numFmtId="164" fontId="30" fillId="56" borderId="35" xfId="0" applyNumberFormat="1" applyFont="1" applyFill="1" applyBorder="1" applyAlignment="1">
      <alignment horizontal="right"/>
    </xf>
    <xf numFmtId="164" fontId="27" fillId="56" borderId="35" xfId="0" applyNumberFormat="1" applyFont="1" applyFill="1" applyBorder="1" applyAlignment="1">
      <alignment horizontal="right"/>
    </xf>
    <xf numFmtId="164" fontId="60" fillId="56" borderId="30" xfId="0" applyNumberFormat="1" applyFont="1" applyFill="1" applyBorder="1" applyAlignment="1">
      <alignment/>
    </xf>
    <xf numFmtId="164" fontId="60" fillId="56" borderId="31" xfId="0" applyNumberFormat="1" applyFont="1" applyFill="1" applyBorder="1" applyAlignment="1">
      <alignment/>
    </xf>
    <xf numFmtId="164" fontId="60" fillId="56" borderId="31" xfId="0" applyNumberFormat="1" applyFont="1" applyFill="1" applyBorder="1" applyAlignment="1">
      <alignment horizontal="right"/>
    </xf>
    <xf numFmtId="164" fontId="60" fillId="56" borderId="36" xfId="0" applyNumberFormat="1" applyFont="1" applyFill="1" applyBorder="1" applyAlignment="1">
      <alignment horizontal="right"/>
    </xf>
    <xf numFmtId="164" fontId="23" fillId="55" borderId="32" xfId="0" applyNumberFormat="1" applyFont="1" applyFill="1" applyBorder="1" applyAlignment="1">
      <alignment/>
    </xf>
    <xf numFmtId="164" fontId="23" fillId="55" borderId="33" xfId="0" applyNumberFormat="1" applyFont="1" applyFill="1" applyBorder="1" applyAlignment="1">
      <alignment/>
    </xf>
    <xf numFmtId="164" fontId="23" fillId="55" borderId="34" xfId="0" applyNumberFormat="1" applyFont="1" applyFill="1" applyBorder="1" applyAlignment="1">
      <alignment/>
    </xf>
    <xf numFmtId="164" fontId="30" fillId="0" borderId="46" xfId="0" applyNumberFormat="1" applyFont="1" applyFill="1" applyBorder="1" applyAlignment="1">
      <alignment/>
    </xf>
    <xf numFmtId="164" fontId="27" fillId="0" borderId="46" xfId="0" applyNumberFormat="1" applyFont="1" applyFill="1" applyBorder="1" applyAlignment="1">
      <alignment/>
    </xf>
    <xf numFmtId="164" fontId="27" fillId="0" borderId="29" xfId="0" applyNumberFormat="1" applyFont="1" applyFill="1" applyBorder="1" applyAlignment="1">
      <alignment/>
    </xf>
    <xf numFmtId="164" fontId="27" fillId="0" borderId="29" xfId="0" applyNumberFormat="1" applyFont="1" applyFill="1" applyBorder="1" applyAlignment="1">
      <alignment horizontal="right"/>
    </xf>
    <xf numFmtId="164" fontId="27" fillId="0" borderId="35" xfId="0" applyNumberFormat="1" applyFont="1" applyFill="1" applyBorder="1" applyAlignment="1">
      <alignment horizontal="right"/>
    </xf>
    <xf numFmtId="164" fontId="27" fillId="0" borderId="35" xfId="0" applyNumberFormat="1" applyFont="1" applyFill="1" applyBorder="1" applyAlignment="1">
      <alignment/>
    </xf>
    <xf numFmtId="164" fontId="30" fillId="0" borderId="29" xfId="0" applyNumberFormat="1" applyFont="1" applyFill="1" applyBorder="1" applyAlignment="1">
      <alignment/>
    </xf>
    <xf numFmtId="164" fontId="30" fillId="0" borderId="29" xfId="0" applyNumberFormat="1" applyFont="1" applyFill="1" applyBorder="1" applyAlignment="1">
      <alignment horizontal="right"/>
    </xf>
    <xf numFmtId="164" fontId="30" fillId="0" borderId="25" xfId="0" applyNumberFormat="1" applyFont="1" applyFill="1" applyBorder="1" applyAlignment="1">
      <alignment horizontal="right"/>
    </xf>
    <xf numFmtId="164" fontId="30" fillId="0" borderId="35" xfId="0" applyNumberFormat="1" applyFont="1" applyFill="1" applyBorder="1" applyAlignment="1">
      <alignment horizontal="right"/>
    </xf>
    <xf numFmtId="164" fontId="60" fillId="0" borderId="30" xfId="0" applyNumberFormat="1" applyFont="1" applyFill="1" applyBorder="1" applyAlignment="1">
      <alignment/>
    </xf>
    <xf numFmtId="164" fontId="30" fillId="0" borderId="20" xfId="0" applyNumberFormat="1" applyFont="1" applyFill="1" applyBorder="1" applyAlignment="1">
      <alignment/>
    </xf>
    <xf numFmtId="164" fontId="23" fillId="0" borderId="29" xfId="0" applyNumberFormat="1" applyFont="1" applyFill="1" applyBorder="1" applyAlignment="1">
      <alignment vertical="center"/>
    </xf>
    <xf numFmtId="164" fontId="23" fillId="0" borderId="35" xfId="0" applyNumberFormat="1" applyFont="1" applyFill="1" applyBorder="1" applyAlignment="1">
      <alignment vertical="center"/>
    </xf>
    <xf numFmtId="164" fontId="30" fillId="0" borderId="23" xfId="0" applyNumberFormat="1" applyFont="1" applyFill="1" applyBorder="1" applyAlignment="1">
      <alignment/>
    </xf>
    <xf numFmtId="164" fontId="30" fillId="0" borderId="47" xfId="0" applyNumberFormat="1" applyFont="1" applyFill="1" applyBorder="1" applyAlignment="1">
      <alignment vertical="center"/>
    </xf>
    <xf numFmtId="164" fontId="60" fillId="0" borderId="28" xfId="0" applyNumberFormat="1" applyFont="1" applyFill="1" applyBorder="1" applyAlignment="1">
      <alignment vertical="center"/>
    </xf>
    <xf numFmtId="164" fontId="30" fillId="0" borderId="48" xfId="0" applyNumberFormat="1" applyFont="1" applyFill="1" applyBorder="1" applyAlignment="1">
      <alignment/>
    </xf>
    <xf numFmtId="164" fontId="23" fillId="0" borderId="33" xfId="0" applyNumberFormat="1" applyFont="1" applyFill="1" applyBorder="1" applyAlignment="1">
      <alignment vertical="center"/>
    </xf>
    <xf numFmtId="164" fontId="23" fillId="0" borderId="33" xfId="0" applyNumberFormat="1" applyFont="1" applyFill="1" applyBorder="1" applyAlignment="1">
      <alignment horizontal="right" vertical="center"/>
    </xf>
    <xf numFmtId="0" fontId="23" fillId="0" borderId="37" xfId="0" applyFont="1" applyFill="1" applyBorder="1" applyAlignment="1">
      <alignment vertical="center" wrapText="1"/>
    </xf>
    <xf numFmtId="164" fontId="23" fillId="0" borderId="32" xfId="0" applyNumberFormat="1" applyFont="1" applyFill="1" applyBorder="1" applyAlignment="1">
      <alignment vertical="center"/>
    </xf>
    <xf numFmtId="0" fontId="27" fillId="0" borderId="38" xfId="0" applyFont="1" applyFill="1" applyBorder="1" applyAlignment="1">
      <alignment vertical="center" wrapText="1"/>
    </xf>
    <xf numFmtId="164" fontId="27" fillId="0" borderId="46" xfId="0" applyNumberFormat="1" applyFont="1" applyFill="1" applyBorder="1" applyAlignment="1">
      <alignment vertical="center"/>
    </xf>
    <xf numFmtId="0" fontId="30" fillId="0" borderId="39" xfId="0" applyFont="1" applyFill="1" applyBorder="1" applyAlignment="1">
      <alignment vertical="center" wrapText="1"/>
    </xf>
    <xf numFmtId="164" fontId="23" fillId="0" borderId="24" xfId="0" applyNumberFormat="1" applyFont="1" applyFill="1" applyBorder="1" applyAlignment="1">
      <alignment horizontal="right" vertical="center"/>
    </xf>
    <xf numFmtId="0" fontId="31" fillId="0" borderId="39" xfId="0" applyFont="1" applyFill="1" applyBorder="1" applyAlignment="1">
      <alignment vertical="center" wrapText="1"/>
    </xf>
    <xf numFmtId="0" fontId="37" fillId="0" borderId="0" xfId="0" applyFont="1" applyAlignment="1">
      <alignment vertical="center"/>
    </xf>
    <xf numFmtId="164" fontId="37" fillId="0" borderId="0" xfId="0" applyNumberFormat="1" applyFont="1" applyAlignment="1">
      <alignment vertical="center"/>
    </xf>
    <xf numFmtId="164" fontId="37" fillId="0" borderId="0" xfId="93" applyNumberFormat="1" applyFont="1">
      <alignment vertical="center"/>
      <protection/>
    </xf>
    <xf numFmtId="165" fontId="37" fillId="0" borderId="0" xfId="93" applyNumberFormat="1" applyFont="1">
      <alignment vertical="center"/>
      <protection/>
    </xf>
    <xf numFmtId="4" fontId="38" fillId="0" borderId="0" xfId="93" applyFont="1">
      <alignment vertical="center"/>
      <protection/>
    </xf>
    <xf numFmtId="0" fontId="29" fillId="0" borderId="49" xfId="0" applyFont="1" applyFill="1" applyBorder="1" applyAlignment="1">
      <alignment/>
    </xf>
    <xf numFmtId="164" fontId="23" fillId="0" borderId="34" xfId="0" applyNumberFormat="1" applyFont="1" applyFill="1" applyBorder="1" applyAlignment="1">
      <alignment horizontal="right" vertical="center"/>
    </xf>
    <xf numFmtId="164" fontId="23" fillId="0" borderId="25" xfId="0" applyNumberFormat="1" applyFont="1" applyFill="1" applyBorder="1" applyAlignment="1">
      <alignment horizontal="right" vertical="center"/>
    </xf>
    <xf numFmtId="0" fontId="61" fillId="0" borderId="50" xfId="0" applyFont="1" applyFill="1" applyBorder="1" applyAlignment="1">
      <alignment vertical="center" wrapText="1"/>
    </xf>
    <xf numFmtId="4" fontId="63" fillId="0" borderId="0" xfId="93" applyFont="1">
      <alignment vertical="center"/>
      <protection/>
    </xf>
    <xf numFmtId="164" fontId="59" fillId="0" borderId="0" xfId="0" applyNumberFormat="1" applyFont="1" applyFill="1" applyBorder="1" applyAlignment="1">
      <alignment vertical="center"/>
    </xf>
    <xf numFmtId="164" fontId="21" fillId="0" borderId="0" xfId="93" applyNumberFormat="1" applyFont="1">
      <alignment vertical="center"/>
      <protection/>
    </xf>
    <xf numFmtId="0" fontId="24" fillId="0" borderId="51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164" fontId="62" fillId="0" borderId="37" xfId="0" applyNumberFormat="1" applyFont="1" applyFill="1" applyBorder="1" applyAlignment="1">
      <alignment horizontal="center"/>
    </xf>
    <xf numFmtId="164" fontId="62" fillId="0" borderId="52" xfId="0" applyNumberFormat="1" applyFont="1" applyFill="1" applyBorder="1" applyAlignment="1">
      <alignment horizontal="center"/>
    </xf>
    <xf numFmtId="164" fontId="62" fillId="0" borderId="53" xfId="0" applyNumberFormat="1" applyFont="1" applyFill="1" applyBorder="1" applyAlignment="1">
      <alignment horizontal="center"/>
    </xf>
    <xf numFmtId="164" fontId="23" fillId="0" borderId="49" xfId="0" applyNumberFormat="1" applyFont="1" applyFill="1" applyBorder="1" applyAlignment="1">
      <alignment horizontal="center" vertical="center"/>
    </xf>
    <xf numFmtId="164" fontId="23" fillId="0" borderId="54" xfId="0" applyNumberFormat="1" applyFont="1" applyFill="1" applyBorder="1" applyAlignment="1">
      <alignment horizontal="center" vertical="center"/>
    </xf>
    <xf numFmtId="164" fontId="23" fillId="0" borderId="55" xfId="0" applyNumberFormat="1" applyFont="1" applyFill="1" applyBorder="1" applyAlignment="1">
      <alignment horizontal="center" vertical="center"/>
    </xf>
  </cellXfs>
  <cellStyles count="9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Процентный 2" xfId="102"/>
    <cellStyle name="Связанная ячейка" xfId="103"/>
    <cellStyle name="Связанная ячейка 2" xfId="104"/>
    <cellStyle name="Текст предупреждения" xfId="105"/>
    <cellStyle name="Текст предупреждения 2" xfId="106"/>
    <cellStyle name="Comma" xfId="107"/>
    <cellStyle name="Comma [0]" xfId="108"/>
    <cellStyle name="Хороший" xfId="109"/>
    <cellStyle name="Хороший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9"/>
  <sheetViews>
    <sheetView zoomScale="86" zoomScaleNormal="86" zoomScalePageLayoutView="0" workbookViewId="0" topLeftCell="A1">
      <selection activeCell="V213" sqref="V213"/>
    </sheetView>
  </sheetViews>
  <sheetFormatPr defaultColWidth="9.140625" defaultRowHeight="15"/>
  <cols>
    <col min="1" max="1" width="57.8515625" style="3" customWidth="1"/>
    <col min="2" max="5" width="13.57421875" style="4" customWidth="1"/>
    <col min="6" max="6" width="13.57421875" style="5" customWidth="1"/>
    <col min="7" max="7" width="13.140625" style="68" customWidth="1"/>
    <col min="8" max="8" width="13.00390625" style="68" customWidth="1"/>
    <col min="9" max="16384" width="9.140625" style="1" customWidth="1"/>
  </cols>
  <sheetData>
    <row r="1" spans="1:8" s="12" customFormat="1" ht="15.75">
      <c r="A1" s="9" t="s">
        <v>28</v>
      </c>
      <c r="B1" s="13"/>
      <c r="C1" s="14"/>
      <c r="D1" s="14"/>
      <c r="E1" s="14"/>
      <c r="F1" s="14"/>
      <c r="G1" s="71"/>
      <c r="H1" s="68"/>
    </row>
    <row r="2" spans="1:8" s="3" customFormat="1" ht="15.75" customHeight="1">
      <c r="A2" s="15" t="s">
        <v>36</v>
      </c>
      <c r="B2" s="11"/>
      <c r="C2" s="11"/>
      <c r="D2" s="11"/>
      <c r="E2" s="11"/>
      <c r="F2" s="11"/>
      <c r="G2" s="71"/>
      <c r="H2" s="69"/>
    </row>
    <row r="3" spans="1:8" s="3" customFormat="1" ht="15.75" customHeight="1" thickBot="1">
      <c r="A3" s="6"/>
      <c r="B3" s="10"/>
      <c r="C3" s="10"/>
      <c r="D3" s="10"/>
      <c r="E3" s="10"/>
      <c r="F3" s="10"/>
      <c r="G3" s="69"/>
      <c r="H3" s="69"/>
    </row>
    <row r="4" spans="1:8" s="2" customFormat="1" ht="15.75" customHeight="1" thickBot="1">
      <c r="A4" s="7"/>
      <c r="B4" s="145" t="s">
        <v>44</v>
      </c>
      <c r="C4" s="146"/>
      <c r="D4" s="146"/>
      <c r="E4" s="146"/>
      <c r="F4" s="147"/>
      <c r="G4" s="69"/>
      <c r="H4" s="69"/>
    </row>
    <row r="5" spans="1:8" s="2" customFormat="1" ht="15.75" customHeight="1" thickBot="1">
      <c r="A5" s="143" t="s">
        <v>8</v>
      </c>
      <c r="B5" s="148" t="s">
        <v>9</v>
      </c>
      <c r="C5" s="149"/>
      <c r="D5" s="149"/>
      <c r="E5" s="149"/>
      <c r="F5" s="150"/>
      <c r="G5" s="69"/>
      <c r="H5" s="69"/>
    </row>
    <row r="6" spans="1:8" s="2" customFormat="1" ht="15.75" customHeight="1" thickBot="1">
      <c r="A6" s="144"/>
      <c r="B6" s="8" t="s">
        <v>1</v>
      </c>
      <c r="C6" s="8" t="s">
        <v>2</v>
      </c>
      <c r="D6" s="8" t="s">
        <v>6</v>
      </c>
      <c r="E6" s="8" t="s">
        <v>7</v>
      </c>
      <c r="F6" s="8" t="s">
        <v>3</v>
      </c>
      <c r="G6" s="69"/>
      <c r="H6" s="69"/>
    </row>
    <row r="7" spans="1:6" ht="19.5" customHeight="1" thickBot="1">
      <c r="A7" s="48" t="s">
        <v>30</v>
      </c>
      <c r="B7" s="41">
        <f aca="true" t="shared" si="0" ref="B7:F19">B31+B47+B60+B73+B86+B99+B112+B125+B138+B151+B164+B177+B190</f>
        <v>108.48934299999999</v>
      </c>
      <c r="C7" s="42">
        <f t="shared" si="0"/>
        <v>25.884373</v>
      </c>
      <c r="D7" s="42">
        <f t="shared" si="0"/>
        <v>0.9237150000000001</v>
      </c>
      <c r="E7" s="43">
        <f t="shared" si="0"/>
        <v>32.344341</v>
      </c>
      <c r="F7" s="43">
        <f>F8+F16+F20+F17</f>
        <v>49.336939</v>
      </c>
    </row>
    <row r="8" spans="1:6" ht="13.5">
      <c r="A8" s="49" t="s">
        <v>10</v>
      </c>
      <c r="B8" s="16">
        <f>SUM(C8:F8)</f>
        <v>37.552176</v>
      </c>
      <c r="C8" s="17">
        <f>C9+C10+C11+C12+C13+C14+C15</f>
        <v>0.189796</v>
      </c>
      <c r="D8" s="17">
        <f>D9+D10+D11+D12+D13+D14+D15</f>
        <v>0.00135</v>
      </c>
      <c r="E8" s="17">
        <f>E9+E10+E11+E12+E13+E14+E15</f>
        <v>3.2289640000000004</v>
      </c>
      <c r="F8" s="18">
        <f>F9+F10+F11+F12+F13+F14+F15</f>
        <v>34.132066</v>
      </c>
    </row>
    <row r="9" spans="1:8" ht="12.75">
      <c r="A9" s="50" t="s">
        <v>4</v>
      </c>
      <c r="B9" s="19">
        <f>SUM(C9:F9)</f>
        <v>13.873506999999998</v>
      </c>
      <c r="C9" s="20">
        <f>C33+C49+C62+C75+C88+C101+C114+C127+C140+C153+C166+C179+C192</f>
        <v>0.077403</v>
      </c>
      <c r="D9" s="20">
        <f t="shared" si="0"/>
        <v>0</v>
      </c>
      <c r="E9" s="20">
        <f t="shared" si="0"/>
        <v>1.4789190000000003</v>
      </c>
      <c r="F9" s="21">
        <f t="shared" si="0"/>
        <v>12.317184999999998</v>
      </c>
      <c r="H9" s="70"/>
    </row>
    <row r="10" spans="1:6" ht="12.75">
      <c r="A10" s="50" t="s">
        <v>11</v>
      </c>
      <c r="B10" s="19">
        <f>SUM(C10:F10)</f>
        <v>1.4588679999999998</v>
      </c>
      <c r="C10" s="20">
        <f t="shared" si="0"/>
        <v>0</v>
      </c>
      <c r="D10" s="20">
        <f t="shared" si="0"/>
        <v>0</v>
      </c>
      <c r="E10" s="20">
        <f t="shared" si="0"/>
        <v>0.851955</v>
      </c>
      <c r="F10" s="21">
        <f t="shared" si="0"/>
        <v>0.6069129999999999</v>
      </c>
    </row>
    <row r="11" spans="1:6" ht="12.75">
      <c r="A11" s="50" t="s">
        <v>5</v>
      </c>
      <c r="B11" s="19">
        <f>SUM(C11:F11)</f>
        <v>21.596854</v>
      </c>
      <c r="C11" s="20">
        <f t="shared" si="0"/>
        <v>0.018552</v>
      </c>
      <c r="D11" s="20">
        <f t="shared" si="0"/>
        <v>0.00135</v>
      </c>
      <c r="E11" s="20">
        <f t="shared" si="0"/>
        <v>0.503793</v>
      </c>
      <c r="F11" s="21">
        <f t="shared" si="0"/>
        <v>21.073159</v>
      </c>
    </row>
    <row r="12" spans="1:8" ht="12.75">
      <c r="A12" s="50" t="s">
        <v>22</v>
      </c>
      <c r="B12" s="19">
        <f aca="true" t="shared" si="1" ref="B12:B22">SUM(C12:F12)</f>
        <v>0.0086</v>
      </c>
      <c r="C12" s="20">
        <f t="shared" si="0"/>
        <v>0</v>
      </c>
      <c r="D12" s="20">
        <f t="shared" si="0"/>
        <v>0</v>
      </c>
      <c r="E12" s="20">
        <f t="shared" si="0"/>
        <v>0.0086</v>
      </c>
      <c r="F12" s="21">
        <f t="shared" si="0"/>
        <v>0</v>
      </c>
      <c r="H12" s="70"/>
    </row>
    <row r="13" spans="1:6" ht="12.75">
      <c r="A13" s="50" t="s">
        <v>23</v>
      </c>
      <c r="B13" s="19">
        <f t="shared" si="1"/>
        <v>0.368216</v>
      </c>
      <c r="C13" s="20">
        <f t="shared" si="0"/>
        <v>0</v>
      </c>
      <c r="D13" s="20">
        <f t="shared" si="0"/>
        <v>0</v>
      </c>
      <c r="E13" s="20">
        <f t="shared" si="0"/>
        <v>0.239634</v>
      </c>
      <c r="F13" s="21">
        <f t="shared" si="0"/>
        <v>0.128582</v>
      </c>
    </row>
    <row r="14" spans="1:6" ht="12.75">
      <c r="A14" s="50" t="s">
        <v>24</v>
      </c>
      <c r="B14" s="19">
        <f t="shared" si="1"/>
        <v>0.204964</v>
      </c>
      <c r="C14" s="20">
        <f t="shared" si="0"/>
        <v>0.079348</v>
      </c>
      <c r="D14" s="20">
        <f t="shared" si="0"/>
        <v>0</v>
      </c>
      <c r="E14" s="20">
        <f t="shared" si="0"/>
        <v>0.119963</v>
      </c>
      <c r="F14" s="21">
        <f t="shared" si="0"/>
        <v>0.005652999999999999</v>
      </c>
    </row>
    <row r="15" spans="1:6" ht="12.75">
      <c r="A15" s="50" t="s">
        <v>25</v>
      </c>
      <c r="B15" s="19">
        <f t="shared" si="1"/>
        <v>0.041167</v>
      </c>
      <c r="C15" s="20">
        <f t="shared" si="0"/>
        <v>0.014493</v>
      </c>
      <c r="D15" s="20">
        <f t="shared" si="0"/>
        <v>0</v>
      </c>
      <c r="E15" s="20">
        <f t="shared" si="0"/>
        <v>0.0261</v>
      </c>
      <c r="F15" s="21">
        <f t="shared" si="0"/>
        <v>0.0005740000000000001</v>
      </c>
    </row>
    <row r="16" spans="1:6" ht="13.5">
      <c r="A16" s="49" t="s">
        <v>0</v>
      </c>
      <c r="B16" s="22">
        <f t="shared" si="1"/>
        <v>51.365492999999994</v>
      </c>
      <c r="C16" s="72">
        <f t="shared" si="0"/>
        <v>17.580336</v>
      </c>
      <c r="D16" s="72">
        <f t="shared" si="0"/>
        <v>0.593651</v>
      </c>
      <c r="E16" s="72">
        <f t="shared" si="0"/>
        <v>19.609944</v>
      </c>
      <c r="F16" s="73">
        <f t="shared" si="0"/>
        <v>13.581561999999998</v>
      </c>
    </row>
    <row r="17" spans="1:6" ht="13.5">
      <c r="A17" s="49" t="s">
        <v>12</v>
      </c>
      <c r="B17" s="22">
        <f t="shared" si="1"/>
        <v>16.826532</v>
      </c>
      <c r="C17" s="23">
        <f>C41+C70+C83+C96+C109+C122+C135+C148+C161+C174+C187+C200</f>
        <v>5.132628</v>
      </c>
      <c r="D17" s="23">
        <f t="shared" si="0"/>
        <v>0.32871400000000006</v>
      </c>
      <c r="E17" s="23">
        <f t="shared" si="0"/>
        <v>9.741878999999999</v>
      </c>
      <c r="F17" s="24">
        <f t="shared" si="0"/>
        <v>1.6233110000000002</v>
      </c>
    </row>
    <row r="18" spans="1:7" ht="13.5">
      <c r="A18" s="50" t="s">
        <v>13</v>
      </c>
      <c r="B18" s="74">
        <f t="shared" si="1"/>
        <v>16.826532</v>
      </c>
      <c r="C18" s="23">
        <f>C42+C71+C84+C97+C110+C123+C136+C149+C162+C175+C188+C201</f>
        <v>5.132628</v>
      </c>
      <c r="D18" s="23">
        <f>D42+D71+D84+D97+D110+D123+D136+D149+D162+D175+D188+D201</f>
        <v>0.32871400000000006</v>
      </c>
      <c r="E18" s="23">
        <f>E42+E71+E84+E97+E110+E123+E136+E149+E162+E175+E188+E201</f>
        <v>9.741878999999999</v>
      </c>
      <c r="F18" s="24">
        <f>F42+F71+F84+F97+F110+F123+F136+F149+F162+F175+F188+F201</f>
        <v>1.6233110000000002</v>
      </c>
      <c r="G18" s="5"/>
    </row>
    <row r="19" spans="1:6" ht="12.75">
      <c r="A19" s="51" t="s">
        <v>14</v>
      </c>
      <c r="B19" s="52">
        <f>SUM(C19:F19)</f>
        <v>23.969</v>
      </c>
      <c r="C19" s="53">
        <f>C43+C72+C85+C98+C111+C124+C137+C150+C163+C176+C189+C202</f>
        <v>5.59</v>
      </c>
      <c r="D19" s="53">
        <f t="shared" si="0"/>
        <v>0.522</v>
      </c>
      <c r="E19" s="53">
        <f t="shared" si="0"/>
        <v>15.144</v>
      </c>
      <c r="F19" s="75">
        <f t="shared" si="0"/>
        <v>2.713</v>
      </c>
    </row>
    <row r="20" spans="1:6" ht="13.5">
      <c r="A20" s="49" t="s">
        <v>15</v>
      </c>
      <c r="B20" s="22">
        <f t="shared" si="1"/>
        <v>0.896277</v>
      </c>
      <c r="C20" s="23">
        <f>C21</f>
        <v>0.896277</v>
      </c>
      <c r="D20" s="25"/>
      <c r="E20" s="25"/>
      <c r="F20" s="26"/>
    </row>
    <row r="21" spans="1:6" ht="12.75">
      <c r="A21" s="50" t="s">
        <v>13</v>
      </c>
      <c r="B21" s="19">
        <f t="shared" si="1"/>
        <v>0.896277</v>
      </c>
      <c r="C21" s="20">
        <f>C45</f>
        <v>0.896277</v>
      </c>
      <c r="D21" s="27"/>
      <c r="E21" s="27"/>
      <c r="F21" s="28"/>
    </row>
    <row r="22" spans="1:6" ht="12.75">
      <c r="A22" s="54" t="s">
        <v>16</v>
      </c>
      <c r="B22" s="52">
        <f t="shared" si="1"/>
        <v>2.38</v>
      </c>
      <c r="C22" s="53">
        <f>C46</f>
        <v>2.38</v>
      </c>
      <c r="D22" s="29"/>
      <c r="E22" s="29"/>
      <c r="F22" s="30"/>
    </row>
    <row r="23" spans="1:6" ht="13.5">
      <c r="A23" s="49" t="s">
        <v>31</v>
      </c>
      <c r="B23" s="22">
        <f>SUM(C23:F23)</f>
        <v>2.0853360000000003</v>
      </c>
      <c r="C23" s="23">
        <f>C24</f>
        <v>2.0853360000000003</v>
      </c>
      <c r="D23" s="25">
        <f>D24</f>
        <v>0</v>
      </c>
      <c r="E23" s="25">
        <f>E24</f>
        <v>0</v>
      </c>
      <c r="F23" s="26">
        <f>F24</f>
        <v>0</v>
      </c>
    </row>
    <row r="24" spans="1:6" ht="12.75">
      <c r="A24" s="50" t="s">
        <v>13</v>
      </c>
      <c r="B24" s="19">
        <f>SUM(C24:F24)</f>
        <v>2.0853360000000003</v>
      </c>
      <c r="C24" s="20">
        <f>C58</f>
        <v>2.0853360000000003</v>
      </c>
      <c r="D24" s="27"/>
      <c r="E24" s="27"/>
      <c r="F24" s="28"/>
    </row>
    <row r="25" spans="1:6" ht="15.75" customHeight="1" thickBot="1">
      <c r="A25" s="55" t="s">
        <v>14</v>
      </c>
      <c r="B25" s="31">
        <f>SUM(C25:F25)</f>
        <v>5.438000000000001</v>
      </c>
      <c r="C25" s="56">
        <f>C59</f>
        <v>5.438000000000001</v>
      </c>
      <c r="D25" s="32"/>
      <c r="E25" s="32"/>
      <c r="F25" s="33"/>
    </row>
    <row r="26" spans="1:6" ht="1.5" customHeight="1" hidden="1" thickBot="1">
      <c r="A26" s="55"/>
      <c r="B26" s="38"/>
      <c r="C26" s="39"/>
      <c r="D26" s="40"/>
      <c r="E26" s="40"/>
      <c r="F26" s="47"/>
    </row>
    <row r="27" spans="1:6" ht="13.5" hidden="1" thickBot="1">
      <c r="A27" s="55"/>
      <c r="B27" s="38"/>
      <c r="C27" s="39"/>
      <c r="D27" s="40"/>
      <c r="E27" s="40"/>
      <c r="F27" s="47"/>
    </row>
    <row r="28" spans="1:6" ht="13.5" hidden="1" thickBot="1">
      <c r="A28" s="55"/>
      <c r="B28" s="38"/>
      <c r="C28" s="39"/>
      <c r="D28" s="40"/>
      <c r="E28" s="40"/>
      <c r="F28" s="47"/>
    </row>
    <row r="29" spans="1:6" ht="13.5" hidden="1" thickBot="1">
      <c r="A29" s="55"/>
      <c r="B29" s="38"/>
      <c r="C29" s="39"/>
      <c r="D29" s="40"/>
      <c r="E29" s="40"/>
      <c r="F29" s="47"/>
    </row>
    <row r="30" spans="1:6" ht="13.5" hidden="1" thickBot="1">
      <c r="A30" s="55"/>
      <c r="B30" s="38"/>
      <c r="C30" s="39"/>
      <c r="D30" s="40"/>
      <c r="E30" s="40"/>
      <c r="F30" s="47"/>
    </row>
    <row r="31" spans="1:6" ht="19.5" customHeight="1" thickBot="1">
      <c r="A31" s="57" t="s">
        <v>37</v>
      </c>
      <c r="B31" s="76">
        <v>66.22343599999999</v>
      </c>
      <c r="C31" s="77">
        <v>14.776043</v>
      </c>
      <c r="D31" s="77">
        <v>0.9171530000000001</v>
      </c>
      <c r="E31" s="77">
        <v>18.12002</v>
      </c>
      <c r="F31" s="78">
        <v>32.410219999999995</v>
      </c>
    </row>
    <row r="32" spans="1:6" ht="13.5">
      <c r="A32" s="49" t="s">
        <v>10</v>
      </c>
      <c r="B32" s="79">
        <v>22.890448</v>
      </c>
      <c r="C32" s="17">
        <v>0.109504</v>
      </c>
      <c r="D32" s="17">
        <v>0.00135</v>
      </c>
      <c r="E32" s="17">
        <v>0.974882</v>
      </c>
      <c r="F32" s="18">
        <v>21.804712</v>
      </c>
    </row>
    <row r="33" spans="1:6" ht="12.75">
      <c r="A33" s="50" t="s">
        <v>4</v>
      </c>
      <c r="B33" s="80">
        <v>6.070425</v>
      </c>
      <c r="C33" s="81">
        <v>0.077403</v>
      </c>
      <c r="D33" s="81">
        <v>0</v>
      </c>
      <c r="E33" s="81">
        <v>0.279384</v>
      </c>
      <c r="F33" s="82">
        <v>5.713638</v>
      </c>
    </row>
    <row r="34" spans="1:6" ht="12.75">
      <c r="A34" s="50" t="s">
        <v>11</v>
      </c>
      <c r="B34" s="80">
        <v>0.11404</v>
      </c>
      <c r="C34" s="81">
        <v>0</v>
      </c>
      <c r="D34" s="81">
        <v>0</v>
      </c>
      <c r="E34" s="81">
        <v>0.0316</v>
      </c>
      <c r="F34" s="82">
        <v>0.08244</v>
      </c>
    </row>
    <row r="35" spans="1:6" ht="12.75">
      <c r="A35" s="50" t="s">
        <v>5</v>
      </c>
      <c r="B35" s="80">
        <v>16.337024</v>
      </c>
      <c r="C35" s="81">
        <v>0.018552</v>
      </c>
      <c r="D35" s="81">
        <v>0.00135</v>
      </c>
      <c r="E35" s="81">
        <v>0.415493</v>
      </c>
      <c r="F35" s="82">
        <v>15.901629</v>
      </c>
    </row>
    <row r="36" spans="1:8" ht="12.75">
      <c r="A36" s="50" t="s">
        <v>22</v>
      </c>
      <c r="B36" s="80">
        <v>0.0086</v>
      </c>
      <c r="C36" s="81">
        <v>0</v>
      </c>
      <c r="D36" s="81">
        <v>0</v>
      </c>
      <c r="E36" s="81">
        <v>0.0086</v>
      </c>
      <c r="F36" s="82">
        <v>0</v>
      </c>
      <c r="H36" s="70"/>
    </row>
    <row r="37" spans="1:6" ht="12.75">
      <c r="A37" s="50" t="s">
        <v>23</v>
      </c>
      <c r="B37" s="80">
        <v>0.318522</v>
      </c>
      <c r="C37" s="81">
        <v>0</v>
      </c>
      <c r="D37" s="81">
        <v>0</v>
      </c>
      <c r="E37" s="81">
        <v>0.21740500000000001</v>
      </c>
      <c r="F37" s="82">
        <v>0.101117</v>
      </c>
    </row>
    <row r="38" spans="1:6" ht="12.75">
      <c r="A38" s="50" t="s">
        <v>24</v>
      </c>
      <c r="B38" s="80">
        <v>0.005652999999999999</v>
      </c>
      <c r="C38" s="81">
        <v>0</v>
      </c>
      <c r="D38" s="81">
        <v>0</v>
      </c>
      <c r="E38" s="81">
        <v>0</v>
      </c>
      <c r="F38" s="82">
        <v>0.005652999999999999</v>
      </c>
    </row>
    <row r="39" spans="1:6" ht="12.75">
      <c r="A39" s="50" t="s">
        <v>25</v>
      </c>
      <c r="B39" s="80">
        <v>0.036184</v>
      </c>
      <c r="C39" s="81">
        <v>0.013549</v>
      </c>
      <c r="D39" s="81">
        <v>0</v>
      </c>
      <c r="E39" s="81">
        <v>0.0224</v>
      </c>
      <c r="F39" s="82">
        <v>0.000235</v>
      </c>
    </row>
    <row r="40" spans="1:6" ht="13.5">
      <c r="A40" s="49" t="s">
        <v>0</v>
      </c>
      <c r="B40" s="83">
        <v>30.902903000000002</v>
      </c>
      <c r="C40" s="84">
        <v>9.843958</v>
      </c>
      <c r="D40" s="85">
        <v>0.5870890000000001</v>
      </c>
      <c r="E40" s="86">
        <v>10.981933999999999</v>
      </c>
      <c r="F40" s="87">
        <v>9.489922</v>
      </c>
    </row>
    <row r="41" spans="1:6" ht="13.5">
      <c r="A41" s="49" t="s">
        <v>12</v>
      </c>
      <c r="B41" s="83">
        <v>11.533808</v>
      </c>
      <c r="C41" s="84">
        <v>3.9263040000000005</v>
      </c>
      <c r="D41" s="84">
        <v>0.32871400000000006</v>
      </c>
      <c r="E41" s="84">
        <v>6.1632039999999995</v>
      </c>
      <c r="F41" s="88">
        <v>1.115586</v>
      </c>
    </row>
    <row r="42" spans="1:7" ht="12.75">
      <c r="A42" s="50" t="s">
        <v>13</v>
      </c>
      <c r="B42" s="80">
        <v>11.533808</v>
      </c>
      <c r="C42" s="81">
        <v>3.9263040000000005</v>
      </c>
      <c r="D42" s="89">
        <v>0.32871400000000006</v>
      </c>
      <c r="E42" s="89">
        <v>6.1632039999999995</v>
      </c>
      <c r="F42" s="90">
        <v>1.115586</v>
      </c>
      <c r="G42" s="5"/>
    </row>
    <row r="43" spans="1:6" ht="12.75">
      <c r="A43" s="51" t="s">
        <v>14</v>
      </c>
      <c r="B43" s="91">
        <v>15.923</v>
      </c>
      <c r="C43" s="92">
        <v>4.319</v>
      </c>
      <c r="D43" s="93">
        <v>0.522</v>
      </c>
      <c r="E43" s="93">
        <v>9.211</v>
      </c>
      <c r="F43" s="94">
        <v>1.871</v>
      </c>
    </row>
    <row r="44" spans="1:6" ht="13.5">
      <c r="A44" s="49" t="s">
        <v>15</v>
      </c>
      <c r="B44" s="83">
        <v>0.896277</v>
      </c>
      <c r="C44" s="84">
        <v>0.896277</v>
      </c>
      <c r="D44" s="85">
        <v>0</v>
      </c>
      <c r="E44" s="85">
        <v>0</v>
      </c>
      <c r="F44" s="95">
        <v>0</v>
      </c>
    </row>
    <row r="45" spans="1:6" ht="12.75">
      <c r="A45" s="50" t="s">
        <v>13</v>
      </c>
      <c r="B45" s="80">
        <v>0.896277</v>
      </c>
      <c r="C45" s="81">
        <v>0.896277</v>
      </c>
      <c r="D45" s="89"/>
      <c r="E45" s="89"/>
      <c r="F45" s="96"/>
    </row>
    <row r="46" spans="1:6" ht="13.5" thickBot="1">
      <c r="A46" s="54" t="s">
        <v>14</v>
      </c>
      <c r="B46" s="97">
        <v>2.38</v>
      </c>
      <c r="C46" s="98">
        <v>2.38</v>
      </c>
      <c r="D46" s="99"/>
      <c r="E46" s="99"/>
      <c r="F46" s="100"/>
    </row>
    <row r="47" spans="1:6" ht="13.5" thickBot="1">
      <c r="A47" s="58" t="s">
        <v>38</v>
      </c>
      <c r="B47" s="101">
        <v>2.0853360000000003</v>
      </c>
      <c r="C47" s="102">
        <v>2.0853360000000003</v>
      </c>
      <c r="D47" s="102">
        <v>0</v>
      </c>
      <c r="E47" s="102">
        <v>0</v>
      </c>
      <c r="F47" s="103">
        <v>0</v>
      </c>
    </row>
    <row r="48" spans="1:6" ht="13.5">
      <c r="A48" s="49" t="s">
        <v>10</v>
      </c>
      <c r="B48" s="104">
        <v>0</v>
      </c>
      <c r="C48" s="17">
        <v>0</v>
      </c>
      <c r="D48" s="17">
        <v>0</v>
      </c>
      <c r="E48" s="17">
        <v>0</v>
      </c>
      <c r="F48" s="18">
        <v>0</v>
      </c>
    </row>
    <row r="49" spans="1:6" ht="12.75">
      <c r="A49" s="50" t="s">
        <v>4</v>
      </c>
      <c r="B49" s="105">
        <v>0</v>
      </c>
      <c r="C49" s="106">
        <v>0</v>
      </c>
      <c r="D49" s="107">
        <v>0</v>
      </c>
      <c r="E49" s="107">
        <v>0</v>
      </c>
      <c r="F49" s="108">
        <v>0</v>
      </c>
    </row>
    <row r="50" spans="1:6" ht="12.75">
      <c r="A50" s="50" t="s">
        <v>17</v>
      </c>
      <c r="B50" s="105">
        <v>0</v>
      </c>
      <c r="C50" s="106">
        <v>0</v>
      </c>
      <c r="D50" s="107">
        <v>0</v>
      </c>
      <c r="E50" s="107">
        <v>0</v>
      </c>
      <c r="F50" s="108">
        <v>0</v>
      </c>
    </row>
    <row r="51" spans="1:6" ht="12.75">
      <c r="A51" s="50" t="s">
        <v>5</v>
      </c>
      <c r="B51" s="105">
        <v>0</v>
      </c>
      <c r="C51" s="106">
        <v>0</v>
      </c>
      <c r="D51" s="107">
        <v>0</v>
      </c>
      <c r="E51" s="107">
        <v>0</v>
      </c>
      <c r="F51" s="108">
        <v>0</v>
      </c>
    </row>
    <row r="52" spans="1:6" ht="12.75">
      <c r="A52" s="50" t="s">
        <v>22</v>
      </c>
      <c r="B52" s="105">
        <v>0</v>
      </c>
      <c r="C52" s="106">
        <v>0</v>
      </c>
      <c r="D52" s="106">
        <v>0</v>
      </c>
      <c r="E52" s="106">
        <v>0</v>
      </c>
      <c r="F52" s="109">
        <v>0</v>
      </c>
    </row>
    <row r="53" spans="1:6" ht="12.75">
      <c r="A53" s="50" t="s">
        <v>23</v>
      </c>
      <c r="B53" s="105">
        <v>0</v>
      </c>
      <c r="C53" s="106">
        <v>0</v>
      </c>
      <c r="D53" s="106">
        <v>0</v>
      </c>
      <c r="E53" s="106">
        <v>0</v>
      </c>
      <c r="F53" s="109">
        <v>0</v>
      </c>
    </row>
    <row r="54" spans="1:6" ht="12.75">
      <c r="A54" s="50" t="s">
        <v>24</v>
      </c>
      <c r="B54" s="105">
        <v>0</v>
      </c>
      <c r="C54" s="106">
        <v>0</v>
      </c>
      <c r="D54" s="106">
        <v>0</v>
      </c>
      <c r="E54" s="106">
        <v>0</v>
      </c>
      <c r="F54" s="109">
        <v>0</v>
      </c>
    </row>
    <row r="55" spans="1:6" ht="12.75">
      <c r="A55" s="50" t="s">
        <v>25</v>
      </c>
      <c r="B55" s="105">
        <v>0</v>
      </c>
      <c r="C55" s="106">
        <v>0</v>
      </c>
      <c r="D55" s="106">
        <v>0</v>
      </c>
      <c r="E55" s="106">
        <v>0</v>
      </c>
      <c r="F55" s="109">
        <v>0</v>
      </c>
    </row>
    <row r="56" spans="1:6" ht="13.5">
      <c r="A56" s="49" t="s">
        <v>0</v>
      </c>
      <c r="B56" s="104">
        <v>0</v>
      </c>
      <c r="C56" s="110">
        <v>0</v>
      </c>
      <c r="D56" s="111">
        <v>0</v>
      </c>
      <c r="E56" s="86">
        <v>0</v>
      </c>
      <c r="F56" s="112">
        <v>0</v>
      </c>
    </row>
    <row r="57" spans="1:6" ht="13.5">
      <c r="A57" s="49" t="s">
        <v>12</v>
      </c>
      <c r="B57" s="104">
        <v>2.0853360000000003</v>
      </c>
      <c r="C57" s="110">
        <v>2.0853360000000003</v>
      </c>
      <c r="D57" s="111">
        <v>0</v>
      </c>
      <c r="E57" s="111">
        <v>0</v>
      </c>
      <c r="F57" s="113">
        <v>0</v>
      </c>
    </row>
    <row r="58" spans="1:6" ht="12.75">
      <c r="A58" s="50" t="s">
        <v>13</v>
      </c>
      <c r="B58" s="105">
        <v>2.0853360000000003</v>
      </c>
      <c r="C58" s="34">
        <v>2.0853360000000003</v>
      </c>
      <c r="D58" s="34">
        <v>0</v>
      </c>
      <c r="E58" s="34">
        <v>0</v>
      </c>
      <c r="F58" s="45">
        <v>0</v>
      </c>
    </row>
    <row r="59" spans="1:6" ht="13.5" thickBot="1">
      <c r="A59" s="59" t="s">
        <v>14</v>
      </c>
      <c r="B59" s="114">
        <v>5.438000000000001</v>
      </c>
      <c r="C59" s="53">
        <v>5.438000000000001</v>
      </c>
      <c r="D59" s="53">
        <v>0</v>
      </c>
      <c r="E59" s="53">
        <v>0</v>
      </c>
      <c r="F59" s="53">
        <v>0</v>
      </c>
    </row>
    <row r="60" spans="1:6" ht="13.5" thickBot="1">
      <c r="A60" s="58" t="s">
        <v>26</v>
      </c>
      <c r="B60" s="101">
        <v>11.868979</v>
      </c>
      <c r="C60" s="102">
        <v>4.898043</v>
      </c>
      <c r="D60" s="102">
        <v>0.006562</v>
      </c>
      <c r="E60" s="102">
        <v>3.015898</v>
      </c>
      <c r="F60" s="103">
        <v>3.948476</v>
      </c>
    </row>
    <row r="61" spans="1:6" ht="13.5">
      <c r="A61" s="60" t="s">
        <v>10</v>
      </c>
      <c r="B61" s="115">
        <v>2.9196350000000004</v>
      </c>
      <c r="C61" s="17">
        <v>0</v>
      </c>
      <c r="D61" s="17">
        <v>0</v>
      </c>
      <c r="E61" s="17">
        <v>0.201261</v>
      </c>
      <c r="F61" s="18">
        <v>2.7183740000000003</v>
      </c>
    </row>
    <row r="62" spans="1:6" ht="12.75">
      <c r="A62" s="61" t="s">
        <v>4</v>
      </c>
      <c r="B62" s="105">
        <v>2.739612</v>
      </c>
      <c r="C62" s="34">
        <v>0</v>
      </c>
      <c r="D62" s="34">
        <v>0</v>
      </c>
      <c r="E62" s="34">
        <v>0.201261</v>
      </c>
      <c r="F62" s="45">
        <v>2.538351</v>
      </c>
    </row>
    <row r="63" spans="1:6" ht="12.75">
      <c r="A63" s="61" t="s">
        <v>17</v>
      </c>
      <c r="B63" s="105">
        <v>0.134393</v>
      </c>
      <c r="C63" s="34">
        <v>0</v>
      </c>
      <c r="D63" s="34">
        <v>0</v>
      </c>
      <c r="E63" s="34">
        <v>0</v>
      </c>
      <c r="F63" s="45">
        <v>0.134393</v>
      </c>
    </row>
    <row r="64" spans="1:6" ht="12.75">
      <c r="A64" s="61" t="s">
        <v>5</v>
      </c>
      <c r="B64" s="105">
        <v>0.045630000000000004</v>
      </c>
      <c r="C64" s="34">
        <v>0</v>
      </c>
      <c r="D64" s="34">
        <v>0</v>
      </c>
      <c r="E64" s="34">
        <v>0</v>
      </c>
      <c r="F64" s="45">
        <v>0.045630000000000004</v>
      </c>
    </row>
    <row r="65" spans="1:6" ht="12.75">
      <c r="A65" s="61" t="s">
        <v>22</v>
      </c>
      <c r="B65" s="105">
        <v>0</v>
      </c>
      <c r="C65" s="34">
        <v>0</v>
      </c>
      <c r="D65" s="34">
        <v>0</v>
      </c>
      <c r="E65" s="34">
        <v>0</v>
      </c>
      <c r="F65" s="45">
        <v>0</v>
      </c>
    </row>
    <row r="66" spans="1:6" ht="12.75">
      <c r="A66" s="61" t="s">
        <v>23</v>
      </c>
      <c r="B66" s="105">
        <v>0</v>
      </c>
      <c r="C66" s="34">
        <v>0</v>
      </c>
      <c r="D66" s="34">
        <v>0</v>
      </c>
      <c r="E66" s="34">
        <v>0</v>
      </c>
      <c r="F66" s="45">
        <v>0</v>
      </c>
    </row>
    <row r="67" spans="1:6" ht="12.75">
      <c r="A67" s="61" t="s">
        <v>24</v>
      </c>
      <c r="B67" s="105">
        <v>0</v>
      </c>
      <c r="C67" s="34">
        <v>0</v>
      </c>
      <c r="D67" s="34">
        <v>0</v>
      </c>
      <c r="E67" s="34">
        <v>0</v>
      </c>
      <c r="F67" s="45">
        <v>0</v>
      </c>
    </row>
    <row r="68" spans="1:6" ht="12.75">
      <c r="A68" s="61" t="s">
        <v>25</v>
      </c>
      <c r="B68" s="105">
        <v>0</v>
      </c>
      <c r="C68" s="34">
        <v>0</v>
      </c>
      <c r="D68" s="34">
        <v>0</v>
      </c>
      <c r="E68" s="34">
        <v>0</v>
      </c>
      <c r="F68" s="45">
        <v>0</v>
      </c>
    </row>
    <row r="69" spans="1:6" ht="13.5">
      <c r="A69" s="60" t="s">
        <v>0</v>
      </c>
      <c r="B69" s="104">
        <v>6.808832000000001</v>
      </c>
      <c r="C69" s="116">
        <v>3.964672</v>
      </c>
      <c r="D69" s="116">
        <v>0.006562</v>
      </c>
      <c r="E69" s="116">
        <v>1.63493</v>
      </c>
      <c r="F69" s="117">
        <v>1.2026679999999998</v>
      </c>
    </row>
    <row r="70" spans="1:6" ht="13.5">
      <c r="A70" s="60" t="s">
        <v>33</v>
      </c>
      <c r="B70" s="118">
        <v>2.1405119999999997</v>
      </c>
      <c r="C70" s="119">
        <v>0.933371</v>
      </c>
      <c r="D70" s="25">
        <v>0</v>
      </c>
      <c r="E70" s="36">
        <v>1.179707</v>
      </c>
      <c r="F70" s="46">
        <v>0.027434</v>
      </c>
    </row>
    <row r="71" spans="1:6" ht="12.75">
      <c r="A71" s="61" t="s">
        <v>13</v>
      </c>
      <c r="B71" s="105">
        <v>2.1405119999999997</v>
      </c>
      <c r="C71" s="34">
        <v>0.933371</v>
      </c>
      <c r="D71" s="34">
        <v>0</v>
      </c>
      <c r="E71" s="34">
        <v>1.179707</v>
      </c>
      <c r="F71" s="45">
        <v>0.027434</v>
      </c>
    </row>
    <row r="72" spans="1:6" ht="12.75" customHeight="1" thickBot="1">
      <c r="A72" s="62" t="s">
        <v>14</v>
      </c>
      <c r="B72" s="114">
        <v>2.652</v>
      </c>
      <c r="C72" s="53">
        <v>0.73</v>
      </c>
      <c r="D72" s="53">
        <v>0</v>
      </c>
      <c r="E72" s="53">
        <v>1.872</v>
      </c>
      <c r="F72" s="53">
        <v>0.05</v>
      </c>
    </row>
    <row r="73" spans="1:6" ht="7.5" customHeight="1" hidden="1" thickBot="1">
      <c r="A73" s="58" t="s">
        <v>32</v>
      </c>
      <c r="B73" s="101">
        <v>0</v>
      </c>
      <c r="C73" s="42">
        <v>0</v>
      </c>
      <c r="D73" s="42">
        <v>0</v>
      </c>
      <c r="E73" s="42">
        <v>0</v>
      </c>
      <c r="F73" s="43">
        <v>0</v>
      </c>
    </row>
    <row r="74" spans="1:6" ht="14.25" hidden="1" thickBot="1">
      <c r="A74" s="60" t="s">
        <v>10</v>
      </c>
      <c r="B74" s="104">
        <v>0</v>
      </c>
      <c r="C74" s="17">
        <v>0</v>
      </c>
      <c r="D74" s="17">
        <v>0</v>
      </c>
      <c r="E74" s="17">
        <v>0</v>
      </c>
      <c r="F74" s="18">
        <v>0</v>
      </c>
    </row>
    <row r="75" spans="1:6" ht="13.5" hidden="1" thickBot="1">
      <c r="A75" s="61" t="s">
        <v>4</v>
      </c>
      <c r="B75" s="105">
        <v>0</v>
      </c>
      <c r="C75" s="34"/>
      <c r="D75" s="37"/>
      <c r="E75" s="37"/>
      <c r="F75" s="44"/>
    </row>
    <row r="76" spans="1:6" ht="13.5" hidden="1" thickBot="1">
      <c r="A76" s="61" t="s">
        <v>17</v>
      </c>
      <c r="B76" s="105">
        <v>0</v>
      </c>
      <c r="C76" s="34"/>
      <c r="D76" s="37"/>
      <c r="E76" s="37"/>
      <c r="F76" s="44"/>
    </row>
    <row r="77" spans="1:6" ht="13.5" hidden="1" thickBot="1">
      <c r="A77" s="61" t="s">
        <v>5</v>
      </c>
      <c r="B77" s="105">
        <v>0</v>
      </c>
      <c r="C77" s="34"/>
      <c r="D77" s="37"/>
      <c r="E77" s="37"/>
      <c r="F77" s="44"/>
    </row>
    <row r="78" spans="1:6" ht="13.5" hidden="1" thickBot="1">
      <c r="A78" s="61" t="s">
        <v>22</v>
      </c>
      <c r="B78" s="105">
        <v>0</v>
      </c>
      <c r="C78" s="34"/>
      <c r="D78" s="34"/>
      <c r="E78" s="34"/>
      <c r="F78" s="45"/>
    </row>
    <row r="79" spans="1:6" ht="13.5" hidden="1" thickBot="1">
      <c r="A79" s="61" t="s">
        <v>23</v>
      </c>
      <c r="B79" s="105">
        <v>0</v>
      </c>
      <c r="C79" s="34"/>
      <c r="D79" s="34"/>
      <c r="E79" s="34"/>
      <c r="F79" s="45"/>
    </row>
    <row r="80" spans="1:6" ht="13.5" hidden="1" thickBot="1">
      <c r="A80" s="61" t="s">
        <v>24</v>
      </c>
      <c r="B80" s="105">
        <v>0</v>
      </c>
      <c r="C80" s="34"/>
      <c r="D80" s="34"/>
      <c r="E80" s="34"/>
      <c r="F80" s="45"/>
    </row>
    <row r="81" spans="1:6" ht="13.5" hidden="1" thickBot="1">
      <c r="A81" s="61" t="s">
        <v>25</v>
      </c>
      <c r="B81" s="105">
        <v>0</v>
      </c>
      <c r="C81" s="34"/>
      <c r="D81" s="34"/>
      <c r="E81" s="34"/>
      <c r="F81" s="45"/>
    </row>
    <row r="82" spans="1:6" ht="14.25" hidden="1" thickBot="1">
      <c r="A82" s="60" t="s">
        <v>0</v>
      </c>
      <c r="B82" s="104">
        <v>0</v>
      </c>
      <c r="C82" s="35"/>
      <c r="D82" s="36"/>
      <c r="E82" s="25"/>
      <c r="F82" s="26"/>
    </row>
    <row r="83" spans="1:6" ht="14.25" hidden="1" thickBot="1">
      <c r="A83" s="60" t="s">
        <v>12</v>
      </c>
      <c r="B83" s="104">
        <v>0</v>
      </c>
      <c r="C83" s="35">
        <v>0</v>
      </c>
      <c r="D83" s="36">
        <v>0</v>
      </c>
      <c r="E83" s="36">
        <v>0</v>
      </c>
      <c r="F83" s="46">
        <v>0</v>
      </c>
    </row>
    <row r="84" spans="1:6" ht="13.5" hidden="1" thickBot="1">
      <c r="A84" s="61" t="s">
        <v>13</v>
      </c>
      <c r="B84" s="105">
        <v>0</v>
      </c>
      <c r="C84" s="34"/>
      <c r="D84" s="37"/>
      <c r="E84" s="37"/>
      <c r="F84" s="44"/>
    </row>
    <row r="85" spans="1:6" ht="13.5" hidden="1" thickBot="1">
      <c r="A85" s="62" t="s">
        <v>14</v>
      </c>
      <c r="B85" s="114">
        <v>0</v>
      </c>
      <c r="C85" s="39"/>
      <c r="D85" s="40"/>
      <c r="E85" s="40"/>
      <c r="F85" s="47"/>
    </row>
    <row r="86" spans="1:6" ht="7.5" customHeight="1" hidden="1" thickBot="1">
      <c r="A86" s="58" t="s">
        <v>34</v>
      </c>
      <c r="B86" s="101">
        <v>0</v>
      </c>
      <c r="C86" s="102">
        <v>0</v>
      </c>
      <c r="D86" s="102">
        <v>0</v>
      </c>
      <c r="E86" s="102">
        <v>0</v>
      </c>
      <c r="F86" s="103">
        <v>0</v>
      </c>
    </row>
    <row r="87" spans="1:6" ht="14.25" hidden="1" thickBot="1">
      <c r="A87" s="60" t="s">
        <v>10</v>
      </c>
      <c r="B87" s="104">
        <v>0</v>
      </c>
      <c r="C87" s="17">
        <v>0</v>
      </c>
      <c r="D87" s="17">
        <v>0</v>
      </c>
      <c r="E87" s="17">
        <v>0</v>
      </c>
      <c r="F87" s="18">
        <v>0</v>
      </c>
    </row>
    <row r="88" spans="1:6" ht="13.5" hidden="1" thickBot="1">
      <c r="A88" s="61" t="s">
        <v>4</v>
      </c>
      <c r="B88" s="105">
        <v>0</v>
      </c>
      <c r="C88" s="34"/>
      <c r="D88" s="34"/>
      <c r="E88" s="34"/>
      <c r="F88" s="45"/>
    </row>
    <row r="89" spans="1:6" ht="13.5" hidden="1" thickBot="1">
      <c r="A89" s="61" t="s">
        <v>17</v>
      </c>
      <c r="B89" s="105">
        <v>0</v>
      </c>
      <c r="C89" s="34"/>
      <c r="D89" s="34"/>
      <c r="E89" s="34"/>
      <c r="F89" s="45"/>
    </row>
    <row r="90" spans="1:6" ht="13.5" hidden="1" thickBot="1">
      <c r="A90" s="61" t="s">
        <v>5</v>
      </c>
      <c r="B90" s="105">
        <v>0</v>
      </c>
      <c r="C90" s="34"/>
      <c r="D90" s="34"/>
      <c r="E90" s="34"/>
      <c r="F90" s="45"/>
    </row>
    <row r="91" spans="1:6" ht="13.5" hidden="1" thickBot="1">
      <c r="A91" s="61" t="s">
        <v>22</v>
      </c>
      <c r="B91" s="105">
        <v>0</v>
      </c>
      <c r="C91" s="34"/>
      <c r="D91" s="34"/>
      <c r="E91" s="34"/>
      <c r="F91" s="45"/>
    </row>
    <row r="92" spans="1:6" ht="13.5" hidden="1" thickBot="1">
      <c r="A92" s="61" t="s">
        <v>23</v>
      </c>
      <c r="B92" s="105">
        <v>0</v>
      </c>
      <c r="C92" s="34"/>
      <c r="D92" s="34"/>
      <c r="E92" s="34"/>
      <c r="F92" s="45"/>
    </row>
    <row r="93" spans="1:6" ht="13.5" hidden="1" thickBot="1">
      <c r="A93" s="61" t="s">
        <v>24</v>
      </c>
      <c r="B93" s="105">
        <v>0</v>
      </c>
      <c r="C93" s="34"/>
      <c r="D93" s="34"/>
      <c r="E93" s="34"/>
      <c r="F93" s="45"/>
    </row>
    <row r="94" spans="1:6" ht="13.5" hidden="1" thickBot="1">
      <c r="A94" s="61" t="s">
        <v>25</v>
      </c>
      <c r="B94" s="105">
        <v>0</v>
      </c>
      <c r="C94" s="34"/>
      <c r="D94" s="34"/>
      <c r="E94" s="34"/>
      <c r="F94" s="45"/>
    </row>
    <row r="95" spans="1:6" ht="14.25" hidden="1" thickBot="1">
      <c r="A95" s="60" t="s">
        <v>0</v>
      </c>
      <c r="B95" s="104">
        <v>0</v>
      </c>
      <c r="C95" s="116"/>
      <c r="D95" s="116"/>
      <c r="E95" s="116"/>
      <c r="F95" s="117"/>
    </row>
    <row r="96" spans="1:6" ht="14.25" hidden="1" thickBot="1">
      <c r="A96" s="60" t="s">
        <v>12</v>
      </c>
      <c r="B96" s="118">
        <v>0</v>
      </c>
      <c r="C96" s="119">
        <v>0</v>
      </c>
      <c r="D96" s="25">
        <v>0</v>
      </c>
      <c r="E96" s="36">
        <v>0</v>
      </c>
      <c r="F96" s="46">
        <v>0</v>
      </c>
    </row>
    <row r="97" spans="1:6" ht="13.5" hidden="1" thickBot="1">
      <c r="A97" s="61" t="s">
        <v>13</v>
      </c>
      <c r="B97" s="105">
        <v>0</v>
      </c>
      <c r="C97" s="34"/>
      <c r="D97" s="34"/>
      <c r="E97" s="34"/>
      <c r="F97" s="45"/>
    </row>
    <row r="98" spans="1:6" ht="13.5" hidden="1" thickBot="1">
      <c r="A98" s="62" t="s">
        <v>14</v>
      </c>
      <c r="B98" s="114">
        <v>0</v>
      </c>
      <c r="C98" s="53"/>
      <c r="D98" s="53"/>
      <c r="E98" s="53"/>
      <c r="F98" s="53"/>
    </row>
    <row r="99" spans="1:6" ht="13.5" thickBot="1">
      <c r="A99" s="58" t="s">
        <v>18</v>
      </c>
      <c r="B99" s="101">
        <v>6.364556</v>
      </c>
      <c r="C99" s="102">
        <v>0.851188</v>
      </c>
      <c r="D99" s="102">
        <v>0</v>
      </c>
      <c r="E99" s="102">
        <v>2.217958</v>
      </c>
      <c r="F99" s="103">
        <v>3.29541</v>
      </c>
    </row>
    <row r="100" spans="1:6" ht="13.5">
      <c r="A100" s="60" t="s">
        <v>10</v>
      </c>
      <c r="B100" s="104">
        <v>2.4552080000000003</v>
      </c>
      <c r="C100" s="17">
        <v>0.079348</v>
      </c>
      <c r="D100" s="17">
        <v>0</v>
      </c>
      <c r="E100" s="17">
        <v>0.146377</v>
      </c>
      <c r="F100" s="18">
        <v>2.229483</v>
      </c>
    </row>
    <row r="101" spans="1:6" ht="12.75">
      <c r="A101" s="61" t="s">
        <v>4</v>
      </c>
      <c r="B101" s="105">
        <v>1.622814</v>
      </c>
      <c r="C101" s="34">
        <v>0</v>
      </c>
      <c r="D101" s="34">
        <v>0</v>
      </c>
      <c r="E101" s="34">
        <v>0.020521</v>
      </c>
      <c r="F101" s="45">
        <v>1.602293</v>
      </c>
    </row>
    <row r="102" spans="1:6" ht="12.75">
      <c r="A102" s="61" t="s">
        <v>17</v>
      </c>
      <c r="B102" s="105">
        <v>0</v>
      </c>
      <c r="C102" s="34">
        <v>0</v>
      </c>
      <c r="D102" s="34">
        <v>0</v>
      </c>
      <c r="E102" s="34">
        <v>0</v>
      </c>
      <c r="F102" s="45">
        <v>0</v>
      </c>
    </row>
    <row r="103" spans="1:6" ht="12.75">
      <c r="A103" s="61" t="s">
        <v>5</v>
      </c>
      <c r="B103" s="105">
        <v>0.617644</v>
      </c>
      <c r="C103" s="34">
        <v>0</v>
      </c>
      <c r="D103" s="34">
        <v>0</v>
      </c>
      <c r="E103" s="34">
        <v>0.005893</v>
      </c>
      <c r="F103" s="45">
        <v>0.6117509999999999</v>
      </c>
    </row>
    <row r="104" spans="1:6" ht="12.75">
      <c r="A104" s="61" t="s">
        <v>22</v>
      </c>
      <c r="B104" s="105">
        <v>0</v>
      </c>
      <c r="C104" s="34">
        <v>0</v>
      </c>
      <c r="D104" s="34">
        <v>0</v>
      </c>
      <c r="E104" s="34">
        <v>0</v>
      </c>
      <c r="F104" s="45">
        <v>0</v>
      </c>
    </row>
    <row r="105" spans="1:6" ht="12.75">
      <c r="A105" s="61" t="s">
        <v>23</v>
      </c>
      <c r="B105" s="105">
        <v>0.015439</v>
      </c>
      <c r="C105" s="34">
        <v>0</v>
      </c>
      <c r="D105" s="34">
        <v>0</v>
      </c>
      <c r="E105" s="34">
        <v>0</v>
      </c>
      <c r="F105" s="45">
        <v>0.015439</v>
      </c>
    </row>
    <row r="106" spans="1:6" ht="12.75">
      <c r="A106" s="61" t="s">
        <v>24</v>
      </c>
      <c r="B106" s="105">
        <v>0.19931100000000002</v>
      </c>
      <c r="C106" s="34">
        <v>0.079348</v>
      </c>
      <c r="D106" s="34">
        <v>0</v>
      </c>
      <c r="E106" s="34">
        <v>0.119963</v>
      </c>
      <c r="F106" s="45">
        <v>0</v>
      </c>
    </row>
    <row r="107" spans="1:6" ht="12.75">
      <c r="A107" s="61" t="s">
        <v>25</v>
      </c>
      <c r="B107" s="105">
        <v>0</v>
      </c>
      <c r="C107" s="34">
        <v>0</v>
      </c>
      <c r="D107" s="34">
        <v>0</v>
      </c>
      <c r="E107" s="34">
        <v>0</v>
      </c>
      <c r="F107" s="45">
        <v>0</v>
      </c>
    </row>
    <row r="108" spans="1:6" ht="13.5">
      <c r="A108" s="60" t="s">
        <v>0</v>
      </c>
      <c r="B108" s="104">
        <v>3.4989969999999997</v>
      </c>
      <c r="C108" s="116">
        <v>0.77184</v>
      </c>
      <c r="D108" s="116">
        <v>0</v>
      </c>
      <c r="E108" s="116">
        <v>1.777401</v>
      </c>
      <c r="F108" s="117">
        <v>0.9497559999999999</v>
      </c>
    </row>
    <row r="109" spans="1:6" ht="13.5">
      <c r="A109" s="60" t="s">
        <v>12</v>
      </c>
      <c r="B109" s="118">
        <v>0.410351</v>
      </c>
      <c r="C109" s="119">
        <v>0</v>
      </c>
      <c r="D109" s="25">
        <v>0</v>
      </c>
      <c r="E109" s="36">
        <v>0.29418</v>
      </c>
      <c r="F109" s="46">
        <v>0.11617100000000001</v>
      </c>
    </row>
    <row r="110" spans="1:6" ht="12.75">
      <c r="A110" s="61" t="s">
        <v>13</v>
      </c>
      <c r="B110" s="105">
        <v>0.410351</v>
      </c>
      <c r="C110" s="34">
        <v>0</v>
      </c>
      <c r="D110" s="34">
        <v>0</v>
      </c>
      <c r="E110" s="34">
        <v>0.29418</v>
      </c>
      <c r="F110" s="45">
        <v>0.11617100000000001</v>
      </c>
    </row>
    <row r="111" spans="1:6" ht="13.5" thickBot="1">
      <c r="A111" s="62" t="s">
        <v>14</v>
      </c>
      <c r="B111" s="114">
        <v>0.621</v>
      </c>
      <c r="C111" s="53">
        <v>0</v>
      </c>
      <c r="D111" s="53">
        <v>0</v>
      </c>
      <c r="E111" s="53">
        <v>0.416</v>
      </c>
      <c r="F111" s="53">
        <v>0.205</v>
      </c>
    </row>
    <row r="112" spans="1:6" ht="13.5" thickBot="1">
      <c r="A112" s="58" t="s">
        <v>27</v>
      </c>
      <c r="B112" s="101">
        <v>6.960145</v>
      </c>
      <c r="C112" s="102">
        <v>1.7590640000000002</v>
      </c>
      <c r="D112" s="102">
        <v>0</v>
      </c>
      <c r="E112" s="102">
        <v>3.377544</v>
      </c>
      <c r="F112" s="103">
        <v>1.8235369999999997</v>
      </c>
    </row>
    <row r="113" spans="1:6" ht="13.5">
      <c r="A113" s="60" t="s">
        <v>10</v>
      </c>
      <c r="B113" s="115">
        <v>2.57897</v>
      </c>
      <c r="C113" s="17">
        <v>0.000944</v>
      </c>
      <c r="D113" s="17">
        <v>0</v>
      </c>
      <c r="E113" s="17">
        <v>1.0199179999999999</v>
      </c>
      <c r="F113" s="18">
        <v>1.5581079999999998</v>
      </c>
    </row>
    <row r="114" spans="1:6" ht="12.75">
      <c r="A114" s="61" t="s">
        <v>4</v>
      </c>
      <c r="B114" s="105">
        <v>1.8777430000000002</v>
      </c>
      <c r="C114" s="34">
        <v>0</v>
      </c>
      <c r="D114" s="34">
        <v>0</v>
      </c>
      <c r="E114" s="34">
        <v>0.6922950000000001</v>
      </c>
      <c r="F114" s="45">
        <v>1.185448</v>
      </c>
    </row>
    <row r="115" spans="1:6" ht="12.75">
      <c r="A115" s="61" t="s">
        <v>17</v>
      </c>
      <c r="B115" s="105">
        <v>0.61805</v>
      </c>
      <c r="C115" s="34">
        <v>0</v>
      </c>
      <c r="D115" s="34">
        <v>0</v>
      </c>
      <c r="E115" s="34">
        <v>0.300102</v>
      </c>
      <c r="F115" s="45">
        <v>0.317948</v>
      </c>
    </row>
    <row r="116" spans="1:6" ht="12.75">
      <c r="A116" s="61" t="s">
        <v>5</v>
      </c>
      <c r="B116" s="105">
        <v>0.06721300000000001</v>
      </c>
      <c r="C116" s="34">
        <v>0</v>
      </c>
      <c r="D116" s="34">
        <v>0</v>
      </c>
      <c r="E116" s="34">
        <v>0.012672000000000001</v>
      </c>
      <c r="F116" s="45">
        <v>0.054541000000000006</v>
      </c>
    </row>
    <row r="117" spans="1:6" ht="12.75">
      <c r="A117" s="61" t="s">
        <v>22</v>
      </c>
      <c r="B117" s="105">
        <v>0</v>
      </c>
      <c r="C117" s="34">
        <v>0</v>
      </c>
      <c r="D117" s="34">
        <v>0</v>
      </c>
      <c r="E117" s="34">
        <v>0</v>
      </c>
      <c r="F117" s="45">
        <v>0</v>
      </c>
    </row>
    <row r="118" spans="1:6" ht="12.75">
      <c r="A118" s="61" t="s">
        <v>23</v>
      </c>
      <c r="B118" s="105">
        <v>0.013769</v>
      </c>
      <c r="C118" s="34">
        <v>0</v>
      </c>
      <c r="D118" s="34">
        <v>0</v>
      </c>
      <c r="E118" s="34">
        <v>0.013769</v>
      </c>
      <c r="F118" s="45">
        <v>0</v>
      </c>
    </row>
    <row r="119" spans="1:6" ht="12.75">
      <c r="A119" s="61" t="s">
        <v>24</v>
      </c>
      <c r="B119" s="105">
        <v>0</v>
      </c>
      <c r="C119" s="34">
        <v>0</v>
      </c>
      <c r="D119" s="34">
        <v>0</v>
      </c>
      <c r="E119" s="34">
        <v>0</v>
      </c>
      <c r="F119" s="45">
        <v>0</v>
      </c>
    </row>
    <row r="120" spans="1:6" ht="12.75">
      <c r="A120" s="61" t="s">
        <v>25</v>
      </c>
      <c r="B120" s="105">
        <v>0.002195</v>
      </c>
      <c r="C120" s="34">
        <v>0.000944</v>
      </c>
      <c r="D120" s="34">
        <v>0</v>
      </c>
      <c r="E120" s="34">
        <v>0.00108</v>
      </c>
      <c r="F120" s="45">
        <v>0.000171</v>
      </c>
    </row>
    <row r="121" spans="1:6" ht="13.5">
      <c r="A121" s="60" t="s">
        <v>0</v>
      </c>
      <c r="B121" s="104">
        <v>3.993656</v>
      </c>
      <c r="C121" s="116">
        <v>1.7581200000000001</v>
      </c>
      <c r="D121" s="116">
        <v>0</v>
      </c>
      <c r="E121" s="116">
        <v>2.051973</v>
      </c>
      <c r="F121" s="117">
        <v>0.18356299999999998</v>
      </c>
    </row>
    <row r="122" spans="1:6" ht="13.5">
      <c r="A122" s="60" t="s">
        <v>12</v>
      </c>
      <c r="B122" s="118">
        <v>0.38751899999999995</v>
      </c>
      <c r="C122" s="119">
        <v>0</v>
      </c>
      <c r="D122" s="25">
        <v>0</v>
      </c>
      <c r="E122" s="36">
        <v>0.30565299999999995</v>
      </c>
      <c r="F122" s="46">
        <v>0.08186600000000001</v>
      </c>
    </row>
    <row r="123" spans="1:6" ht="12.75">
      <c r="A123" s="61" t="s">
        <v>13</v>
      </c>
      <c r="B123" s="105">
        <v>0.38751899999999995</v>
      </c>
      <c r="C123" s="34">
        <v>0</v>
      </c>
      <c r="D123" s="34">
        <v>0</v>
      </c>
      <c r="E123" s="34">
        <v>0.30565299999999995</v>
      </c>
      <c r="F123" s="45">
        <v>0.08186600000000001</v>
      </c>
    </row>
    <row r="124" spans="1:6" ht="13.5" thickBot="1">
      <c r="A124" s="62" t="s">
        <v>14</v>
      </c>
      <c r="B124" s="114">
        <v>0.778</v>
      </c>
      <c r="C124" s="56">
        <v>0</v>
      </c>
      <c r="D124" s="56">
        <v>0</v>
      </c>
      <c r="E124" s="56">
        <v>0.642</v>
      </c>
      <c r="F124" s="120">
        <v>0.13599999999999998</v>
      </c>
    </row>
    <row r="125" spans="1:6" ht="13.5" thickBot="1">
      <c r="A125" s="58" t="s">
        <v>19</v>
      </c>
      <c r="B125" s="101">
        <v>4.9140749999999995</v>
      </c>
      <c r="C125" s="102">
        <v>1.514699</v>
      </c>
      <c r="D125" s="102">
        <v>0</v>
      </c>
      <c r="E125" s="102">
        <v>2.583611</v>
      </c>
      <c r="F125" s="103">
        <v>0.8157650000000001</v>
      </c>
    </row>
    <row r="126" spans="1:6" ht="13.5">
      <c r="A126" s="60" t="s">
        <v>10</v>
      </c>
      <c r="B126" s="104">
        <v>0.6470130000000001</v>
      </c>
      <c r="C126" s="17">
        <v>0</v>
      </c>
      <c r="D126" s="17">
        <v>0</v>
      </c>
      <c r="E126" s="17">
        <v>0.17438599999999999</v>
      </c>
      <c r="F126" s="18">
        <v>0.472627</v>
      </c>
    </row>
    <row r="127" spans="1:6" ht="12.75">
      <c r="A127" s="61" t="s">
        <v>4</v>
      </c>
      <c r="B127" s="105">
        <v>0.19235</v>
      </c>
      <c r="C127" s="34">
        <v>0</v>
      </c>
      <c r="D127" s="34">
        <v>0</v>
      </c>
      <c r="E127" s="34">
        <v>0.078956</v>
      </c>
      <c r="F127" s="45">
        <v>0.113394</v>
      </c>
    </row>
    <row r="128" spans="1:6" ht="12.75">
      <c r="A128" s="61" t="s">
        <v>17</v>
      </c>
      <c r="B128" s="105">
        <v>0.066759</v>
      </c>
      <c r="C128" s="34">
        <v>0</v>
      </c>
      <c r="D128" s="34">
        <v>0</v>
      </c>
      <c r="E128" s="34">
        <v>0.048369</v>
      </c>
      <c r="F128" s="45">
        <v>0.01839</v>
      </c>
    </row>
    <row r="129" spans="1:6" ht="12.75">
      <c r="A129" s="61" t="s">
        <v>5</v>
      </c>
      <c r="B129" s="105">
        <v>0.38624200000000003</v>
      </c>
      <c r="C129" s="34">
        <v>0</v>
      </c>
      <c r="D129" s="34">
        <v>0</v>
      </c>
      <c r="E129" s="34">
        <v>0.045399</v>
      </c>
      <c r="F129" s="45">
        <v>0.340843</v>
      </c>
    </row>
    <row r="130" spans="1:6" ht="12.75">
      <c r="A130" s="61" t="s">
        <v>22</v>
      </c>
      <c r="B130" s="105">
        <v>0</v>
      </c>
      <c r="C130" s="34">
        <v>0</v>
      </c>
      <c r="D130" s="34">
        <v>0</v>
      </c>
      <c r="E130" s="34">
        <v>0</v>
      </c>
      <c r="F130" s="45">
        <v>0</v>
      </c>
    </row>
    <row r="131" spans="1:6" ht="12.75">
      <c r="A131" s="61" t="s">
        <v>23</v>
      </c>
      <c r="B131" s="105">
        <v>0.00121</v>
      </c>
      <c r="C131" s="34">
        <v>0</v>
      </c>
      <c r="D131" s="34">
        <v>0</v>
      </c>
      <c r="E131" s="34">
        <v>0.00121</v>
      </c>
      <c r="F131" s="45">
        <v>0</v>
      </c>
    </row>
    <row r="132" spans="1:6" ht="12.75">
      <c r="A132" s="61" t="s">
        <v>24</v>
      </c>
      <c r="B132" s="105">
        <v>0</v>
      </c>
      <c r="C132" s="34">
        <v>0</v>
      </c>
      <c r="D132" s="34">
        <v>0</v>
      </c>
      <c r="E132" s="34">
        <v>0</v>
      </c>
      <c r="F132" s="45">
        <v>0</v>
      </c>
    </row>
    <row r="133" spans="1:6" ht="12.75">
      <c r="A133" s="61" t="s">
        <v>25</v>
      </c>
      <c r="B133" s="105">
        <v>0.00045200000000000004</v>
      </c>
      <c r="C133" s="34">
        <v>0</v>
      </c>
      <c r="D133" s="34">
        <v>0</v>
      </c>
      <c r="E133" s="34">
        <v>0.00045200000000000004</v>
      </c>
      <c r="F133" s="45">
        <v>0</v>
      </c>
    </row>
    <row r="134" spans="1:6" ht="13.5">
      <c r="A134" s="60" t="s">
        <v>0</v>
      </c>
      <c r="B134" s="104">
        <v>2.626397</v>
      </c>
      <c r="C134" s="116">
        <v>1.241746</v>
      </c>
      <c r="D134" s="116">
        <v>0</v>
      </c>
      <c r="E134" s="116">
        <v>1.12852</v>
      </c>
      <c r="F134" s="117">
        <v>0.256131</v>
      </c>
    </row>
    <row r="135" spans="1:6" ht="13.5">
      <c r="A135" s="60" t="s">
        <v>12</v>
      </c>
      <c r="B135" s="118">
        <v>1.640665</v>
      </c>
      <c r="C135" s="119">
        <v>0.272953</v>
      </c>
      <c r="D135" s="25">
        <v>0</v>
      </c>
      <c r="E135" s="36">
        <v>1.280705</v>
      </c>
      <c r="F135" s="46">
        <v>0.087007</v>
      </c>
    </row>
    <row r="136" spans="1:6" ht="12.75">
      <c r="A136" s="61" t="s">
        <v>13</v>
      </c>
      <c r="B136" s="105">
        <v>1.640665</v>
      </c>
      <c r="C136" s="34">
        <v>0.272953</v>
      </c>
      <c r="D136" s="34">
        <v>0</v>
      </c>
      <c r="E136" s="34">
        <v>1.280705</v>
      </c>
      <c r="F136" s="45">
        <v>0.087007</v>
      </c>
    </row>
    <row r="137" spans="1:6" ht="13.5" thickBot="1">
      <c r="A137" s="62" t="s">
        <v>14</v>
      </c>
      <c r="B137" s="114">
        <v>2.915</v>
      </c>
      <c r="C137" s="53">
        <v>0.541</v>
      </c>
      <c r="D137" s="53">
        <v>0</v>
      </c>
      <c r="E137" s="53">
        <v>2.237</v>
      </c>
      <c r="F137" s="53">
        <v>0.137</v>
      </c>
    </row>
    <row r="138" spans="1:6" ht="13.5" thickBot="1">
      <c r="A138" s="58" t="s">
        <v>20</v>
      </c>
      <c r="B138" s="101">
        <v>0.710874</v>
      </c>
      <c r="C138" s="102">
        <v>0</v>
      </c>
      <c r="D138" s="102">
        <v>0</v>
      </c>
      <c r="E138" s="102">
        <v>0.253429</v>
      </c>
      <c r="F138" s="103">
        <v>0.45744500000000005</v>
      </c>
    </row>
    <row r="139" spans="1:6" ht="13.5">
      <c r="A139" s="60" t="s">
        <v>10</v>
      </c>
      <c r="B139" s="115">
        <v>0.31739700000000004</v>
      </c>
      <c r="C139" s="17">
        <v>0</v>
      </c>
      <c r="D139" s="17">
        <v>0</v>
      </c>
      <c r="E139" s="17">
        <v>0</v>
      </c>
      <c r="F139" s="18">
        <v>0.31739700000000004</v>
      </c>
    </row>
    <row r="140" spans="1:6" ht="12.75">
      <c r="A140" s="61" t="s">
        <v>4</v>
      </c>
      <c r="B140" s="105">
        <v>0.25194300000000003</v>
      </c>
      <c r="C140" s="34">
        <v>0</v>
      </c>
      <c r="D140" s="34">
        <v>0</v>
      </c>
      <c r="E140" s="34">
        <v>0</v>
      </c>
      <c r="F140" s="45">
        <v>0.25194300000000003</v>
      </c>
    </row>
    <row r="141" spans="1:6" ht="12.75">
      <c r="A141" s="61" t="s">
        <v>17</v>
      </c>
      <c r="B141" s="105">
        <v>0</v>
      </c>
      <c r="C141" s="34">
        <v>0</v>
      </c>
      <c r="D141" s="34">
        <v>0</v>
      </c>
      <c r="E141" s="34">
        <v>0</v>
      </c>
      <c r="F141" s="45">
        <v>0</v>
      </c>
    </row>
    <row r="142" spans="1:6" ht="12.75">
      <c r="A142" s="61" t="s">
        <v>5</v>
      </c>
      <c r="B142" s="105">
        <v>0.065454</v>
      </c>
      <c r="C142" s="34">
        <v>0</v>
      </c>
      <c r="D142" s="34">
        <v>0</v>
      </c>
      <c r="E142" s="34">
        <v>0</v>
      </c>
      <c r="F142" s="45">
        <v>0.065454</v>
      </c>
    </row>
    <row r="143" spans="1:6" ht="12.75">
      <c r="A143" s="61" t="s">
        <v>22</v>
      </c>
      <c r="B143" s="105">
        <v>0</v>
      </c>
      <c r="C143" s="34">
        <v>0</v>
      </c>
      <c r="D143" s="34">
        <v>0</v>
      </c>
      <c r="E143" s="34">
        <v>0</v>
      </c>
      <c r="F143" s="45">
        <v>0</v>
      </c>
    </row>
    <row r="144" spans="1:6" ht="12.75">
      <c r="A144" s="61" t="s">
        <v>23</v>
      </c>
      <c r="B144" s="105">
        <v>0</v>
      </c>
      <c r="C144" s="34">
        <v>0</v>
      </c>
      <c r="D144" s="34">
        <v>0</v>
      </c>
      <c r="E144" s="34">
        <v>0</v>
      </c>
      <c r="F144" s="45">
        <v>0</v>
      </c>
    </row>
    <row r="145" spans="1:6" ht="12.75">
      <c r="A145" s="61" t="s">
        <v>24</v>
      </c>
      <c r="B145" s="105">
        <v>0</v>
      </c>
      <c r="C145" s="34">
        <v>0</v>
      </c>
      <c r="D145" s="34">
        <v>0</v>
      </c>
      <c r="E145" s="34">
        <v>0</v>
      </c>
      <c r="F145" s="45">
        <v>0</v>
      </c>
    </row>
    <row r="146" spans="1:6" ht="12.75">
      <c r="A146" s="61" t="s">
        <v>25</v>
      </c>
      <c r="B146" s="105">
        <v>0</v>
      </c>
      <c r="C146" s="34">
        <v>0</v>
      </c>
      <c r="D146" s="34">
        <v>0</v>
      </c>
      <c r="E146" s="34">
        <v>0</v>
      </c>
      <c r="F146" s="45">
        <v>0</v>
      </c>
    </row>
    <row r="147" spans="1:6" ht="13.5">
      <c r="A147" s="60" t="s">
        <v>0</v>
      </c>
      <c r="B147" s="118">
        <v>0.374998</v>
      </c>
      <c r="C147" s="116">
        <v>0</v>
      </c>
      <c r="D147" s="116">
        <v>0</v>
      </c>
      <c r="E147" s="116">
        <v>0.23695</v>
      </c>
      <c r="F147" s="117">
        <v>0.138048</v>
      </c>
    </row>
    <row r="148" spans="1:6" ht="13.5">
      <c r="A148" s="60" t="s">
        <v>12</v>
      </c>
      <c r="B148" s="118">
        <v>0.018479000000000002</v>
      </c>
      <c r="C148" s="119">
        <v>0</v>
      </c>
      <c r="D148" s="25">
        <v>0</v>
      </c>
      <c r="E148" s="36">
        <v>0.016479</v>
      </c>
      <c r="F148" s="46">
        <v>0.002</v>
      </c>
    </row>
    <row r="149" spans="1:6" ht="12.75">
      <c r="A149" s="61" t="s">
        <v>13</v>
      </c>
      <c r="B149" s="105">
        <v>0.018479000000000002</v>
      </c>
      <c r="C149" s="34">
        <v>0</v>
      </c>
      <c r="D149" s="34">
        <v>0</v>
      </c>
      <c r="E149" s="34">
        <v>0.016479</v>
      </c>
      <c r="F149" s="45">
        <v>0.002</v>
      </c>
    </row>
    <row r="150" spans="1:6" ht="13.5" thickBot="1">
      <c r="A150" s="62" t="s">
        <v>14</v>
      </c>
      <c r="B150" s="114">
        <v>0.032</v>
      </c>
      <c r="C150" s="53">
        <v>0</v>
      </c>
      <c r="D150" s="53">
        <v>0</v>
      </c>
      <c r="E150" s="53">
        <v>0.029</v>
      </c>
      <c r="F150" s="53">
        <v>0.003</v>
      </c>
    </row>
    <row r="151" spans="1:6" ht="13.5" thickBot="1">
      <c r="A151" s="58" t="s">
        <v>21</v>
      </c>
      <c r="B151" s="101">
        <v>2.672307</v>
      </c>
      <c r="C151" s="102">
        <v>0</v>
      </c>
      <c r="D151" s="102">
        <v>0</v>
      </c>
      <c r="E151" s="102">
        <v>1.572022</v>
      </c>
      <c r="F151" s="103">
        <v>1.100285</v>
      </c>
    </row>
    <row r="152" spans="1:6" ht="13.5">
      <c r="A152" s="60" t="s">
        <v>10</v>
      </c>
      <c r="B152" s="104">
        <v>1.4793589999999999</v>
      </c>
      <c r="C152" s="17">
        <v>0</v>
      </c>
      <c r="D152" s="17">
        <v>0</v>
      </c>
      <c r="E152" s="17">
        <v>0.671821</v>
      </c>
      <c r="F152" s="18">
        <v>0.8075379999999999</v>
      </c>
    </row>
    <row r="153" spans="1:6" ht="12.75">
      <c r="A153" s="61" t="s">
        <v>4</v>
      </c>
      <c r="B153" s="105">
        <v>0.7257229999999999</v>
      </c>
      <c r="C153" s="34">
        <v>0</v>
      </c>
      <c r="D153" s="34">
        <v>0</v>
      </c>
      <c r="E153" s="34">
        <v>0.197769</v>
      </c>
      <c r="F153" s="45">
        <v>0.5279539999999999</v>
      </c>
    </row>
    <row r="154" spans="1:6" ht="12.75">
      <c r="A154" s="61" t="s">
        <v>17</v>
      </c>
      <c r="B154" s="105">
        <v>0.525626</v>
      </c>
      <c r="C154" s="34">
        <v>0</v>
      </c>
      <c r="D154" s="34">
        <v>0</v>
      </c>
      <c r="E154" s="34">
        <v>0.471884</v>
      </c>
      <c r="F154" s="45">
        <v>0.053742</v>
      </c>
    </row>
    <row r="155" spans="1:6" ht="12.75">
      <c r="A155" s="61" t="s">
        <v>5</v>
      </c>
      <c r="B155" s="105">
        <v>0.219078</v>
      </c>
      <c r="C155" s="34">
        <v>0</v>
      </c>
      <c r="D155" s="34">
        <v>0</v>
      </c>
      <c r="E155" s="34">
        <v>0</v>
      </c>
      <c r="F155" s="45">
        <v>0.219078</v>
      </c>
    </row>
    <row r="156" spans="1:6" ht="12.75">
      <c r="A156" s="61" t="s">
        <v>22</v>
      </c>
      <c r="B156" s="105">
        <v>0</v>
      </c>
      <c r="C156" s="34">
        <v>0</v>
      </c>
      <c r="D156" s="34">
        <v>0</v>
      </c>
      <c r="E156" s="34">
        <v>0</v>
      </c>
      <c r="F156" s="45">
        <v>0</v>
      </c>
    </row>
    <row r="157" spans="1:6" ht="12.75">
      <c r="A157" s="61" t="s">
        <v>23</v>
      </c>
      <c r="B157" s="105">
        <v>0.006596</v>
      </c>
      <c r="C157" s="34">
        <v>0</v>
      </c>
      <c r="D157" s="34">
        <v>0</v>
      </c>
      <c r="E157" s="34">
        <v>0</v>
      </c>
      <c r="F157" s="45">
        <v>0.006596</v>
      </c>
    </row>
    <row r="158" spans="1:6" ht="12.75">
      <c r="A158" s="61" t="s">
        <v>24</v>
      </c>
      <c r="B158" s="105">
        <v>0</v>
      </c>
      <c r="C158" s="34">
        <v>0</v>
      </c>
      <c r="D158" s="34">
        <v>0</v>
      </c>
      <c r="E158" s="34">
        <v>0</v>
      </c>
      <c r="F158" s="45">
        <v>0</v>
      </c>
    </row>
    <row r="159" spans="1:6" ht="12.75">
      <c r="A159" s="61" t="s">
        <v>25</v>
      </c>
      <c r="B159" s="105">
        <v>0.0023360000000000004</v>
      </c>
      <c r="C159" s="34">
        <v>0</v>
      </c>
      <c r="D159" s="34">
        <v>0</v>
      </c>
      <c r="E159" s="34">
        <v>0.0021680000000000002</v>
      </c>
      <c r="F159" s="45">
        <v>0.00016800000000000002</v>
      </c>
    </row>
    <row r="160" spans="1:6" ht="13.5">
      <c r="A160" s="60" t="s">
        <v>0</v>
      </c>
      <c r="B160" s="104">
        <v>0.706237</v>
      </c>
      <c r="C160" s="116">
        <v>0</v>
      </c>
      <c r="D160" s="116">
        <v>0</v>
      </c>
      <c r="E160" s="116">
        <v>0.48722000000000004</v>
      </c>
      <c r="F160" s="117">
        <v>0.219017</v>
      </c>
    </row>
    <row r="161" spans="1:6" ht="13.5">
      <c r="A161" s="60" t="s">
        <v>12</v>
      </c>
      <c r="B161" s="118">
        <v>0.486711</v>
      </c>
      <c r="C161" s="119">
        <v>0</v>
      </c>
      <c r="D161" s="25">
        <v>0</v>
      </c>
      <c r="E161" s="36">
        <v>0.412981</v>
      </c>
      <c r="F161" s="46">
        <v>0.07373</v>
      </c>
    </row>
    <row r="162" spans="1:6" ht="12.75">
      <c r="A162" s="61" t="s">
        <v>13</v>
      </c>
      <c r="B162" s="105">
        <v>0.486711</v>
      </c>
      <c r="C162" s="34">
        <v>0</v>
      </c>
      <c r="D162" s="34">
        <v>0</v>
      </c>
      <c r="E162" s="34">
        <v>0.412981</v>
      </c>
      <c r="F162" s="45">
        <v>0.07373</v>
      </c>
    </row>
    <row r="163" spans="1:6" ht="13.5" thickBot="1">
      <c r="A163" s="62" t="s">
        <v>14</v>
      </c>
      <c r="B163" s="114">
        <v>0.695</v>
      </c>
      <c r="C163" s="53">
        <v>0</v>
      </c>
      <c r="D163" s="53">
        <v>0</v>
      </c>
      <c r="E163" s="53">
        <v>0.589</v>
      </c>
      <c r="F163" s="53">
        <v>0.106</v>
      </c>
    </row>
    <row r="164" spans="1:6" ht="9.75" customHeight="1" hidden="1" thickBot="1">
      <c r="A164" s="58"/>
      <c r="B164" s="101">
        <v>0</v>
      </c>
      <c r="C164" s="102">
        <v>0</v>
      </c>
      <c r="D164" s="102">
        <v>0</v>
      </c>
      <c r="E164" s="102">
        <v>0</v>
      </c>
      <c r="F164" s="103">
        <v>0</v>
      </c>
    </row>
    <row r="165" spans="1:6" ht="14.25" hidden="1" thickBot="1">
      <c r="A165" s="60"/>
      <c r="B165" s="104">
        <v>0</v>
      </c>
      <c r="C165" s="17">
        <v>0</v>
      </c>
      <c r="D165" s="17">
        <v>0</v>
      </c>
      <c r="E165" s="17">
        <v>0</v>
      </c>
      <c r="F165" s="18">
        <v>0</v>
      </c>
    </row>
    <row r="166" spans="1:6" ht="14.25" hidden="1" thickBot="1">
      <c r="A166" s="60"/>
      <c r="B166" s="105">
        <v>0</v>
      </c>
      <c r="C166" s="34"/>
      <c r="D166" s="34"/>
      <c r="E166" s="34"/>
      <c r="F166" s="45"/>
    </row>
    <row r="167" spans="1:6" ht="14.25" hidden="1" thickBot="1">
      <c r="A167" s="60"/>
      <c r="B167" s="105">
        <v>0</v>
      </c>
      <c r="C167" s="34"/>
      <c r="D167" s="34"/>
      <c r="E167" s="34"/>
      <c r="F167" s="45"/>
    </row>
    <row r="168" spans="1:6" ht="14.25" hidden="1" thickBot="1">
      <c r="A168" s="60"/>
      <c r="B168" s="105">
        <v>0</v>
      </c>
      <c r="C168" s="34"/>
      <c r="D168" s="34"/>
      <c r="E168" s="34"/>
      <c r="F168" s="45"/>
    </row>
    <row r="169" spans="1:6" ht="13.5" hidden="1" thickBot="1">
      <c r="A169" s="61"/>
      <c r="B169" s="105">
        <v>0</v>
      </c>
      <c r="C169" s="34"/>
      <c r="D169" s="34"/>
      <c r="E169" s="34"/>
      <c r="F169" s="45"/>
    </row>
    <row r="170" spans="1:6" ht="13.5" hidden="1" thickBot="1">
      <c r="A170" s="61"/>
      <c r="B170" s="105">
        <v>0</v>
      </c>
      <c r="C170" s="34"/>
      <c r="D170" s="34"/>
      <c r="E170" s="34"/>
      <c r="F170" s="45"/>
    </row>
    <row r="171" spans="1:6" ht="13.5" hidden="1" thickBot="1">
      <c r="A171" s="61"/>
      <c r="B171" s="105">
        <v>0</v>
      </c>
      <c r="C171" s="34"/>
      <c r="D171" s="34"/>
      <c r="E171" s="34"/>
      <c r="F171" s="45"/>
    </row>
    <row r="172" spans="1:6" ht="13.5" hidden="1" thickBot="1">
      <c r="A172" s="61"/>
      <c r="B172" s="105">
        <v>0</v>
      </c>
      <c r="C172" s="34"/>
      <c r="D172" s="34"/>
      <c r="E172" s="34"/>
      <c r="F172" s="45"/>
    </row>
    <row r="173" spans="1:6" ht="14.25" hidden="1" thickBot="1">
      <c r="A173" s="60"/>
      <c r="B173" s="104">
        <v>0</v>
      </c>
      <c r="C173" s="116"/>
      <c r="D173" s="116"/>
      <c r="E173" s="116"/>
      <c r="F173" s="117"/>
    </row>
    <row r="174" spans="1:6" ht="14.25" hidden="1" thickBot="1">
      <c r="A174" s="60"/>
      <c r="B174" s="118">
        <v>0</v>
      </c>
      <c r="C174" s="119">
        <v>0</v>
      </c>
      <c r="D174" s="25">
        <v>0</v>
      </c>
      <c r="E174" s="36">
        <v>0</v>
      </c>
      <c r="F174" s="46">
        <v>0</v>
      </c>
    </row>
    <row r="175" spans="1:6" ht="13.5" hidden="1" thickBot="1">
      <c r="A175" s="61"/>
      <c r="B175" s="105">
        <v>0</v>
      </c>
      <c r="C175" s="34"/>
      <c r="D175" s="34"/>
      <c r="E175" s="34"/>
      <c r="F175" s="45"/>
    </row>
    <row r="176" spans="1:6" ht="13.5" hidden="1" thickBot="1">
      <c r="A176" s="62"/>
      <c r="B176" s="114">
        <v>0</v>
      </c>
      <c r="C176" s="53"/>
      <c r="D176" s="53"/>
      <c r="E176" s="53"/>
      <c r="F176" s="53"/>
    </row>
    <row r="177" spans="1:6" ht="13.5" thickBot="1">
      <c r="A177" s="58" t="s">
        <v>35</v>
      </c>
      <c r="B177" s="101">
        <v>6.689634999999999</v>
      </c>
      <c r="C177" s="102">
        <v>0</v>
      </c>
      <c r="D177" s="102">
        <v>0</v>
      </c>
      <c r="E177" s="102">
        <v>1.203859</v>
      </c>
      <c r="F177" s="103">
        <v>5.4857759999999995</v>
      </c>
    </row>
    <row r="178" spans="1:6" ht="13.5">
      <c r="A178" s="60" t="s">
        <v>10</v>
      </c>
      <c r="B178" s="104">
        <v>4.264145999999999</v>
      </c>
      <c r="C178" s="17">
        <v>0</v>
      </c>
      <c r="D178" s="17">
        <v>0</v>
      </c>
      <c r="E178" s="17">
        <v>0.040319</v>
      </c>
      <c r="F178" s="18">
        <v>4.223826999999999</v>
      </c>
    </row>
    <row r="179" spans="1:6" ht="12.75">
      <c r="A179" s="61" t="s">
        <v>4</v>
      </c>
      <c r="B179" s="105">
        <v>0.392897</v>
      </c>
      <c r="C179" s="34">
        <v>0</v>
      </c>
      <c r="D179" s="34">
        <v>0</v>
      </c>
      <c r="E179" s="34">
        <v>0.008733000000000001</v>
      </c>
      <c r="F179" s="45">
        <v>0.384164</v>
      </c>
    </row>
    <row r="180" spans="1:6" ht="12.75">
      <c r="A180" s="61" t="s">
        <v>17</v>
      </c>
      <c r="B180" s="105">
        <v>0</v>
      </c>
      <c r="C180" s="34">
        <v>0</v>
      </c>
      <c r="D180" s="34">
        <v>0</v>
      </c>
      <c r="E180" s="34">
        <v>0</v>
      </c>
      <c r="F180" s="45">
        <v>0</v>
      </c>
    </row>
    <row r="181" spans="1:6" ht="12.75">
      <c r="A181" s="61" t="s">
        <v>5</v>
      </c>
      <c r="B181" s="105">
        <v>3.8585689999999997</v>
      </c>
      <c r="C181" s="34">
        <v>0</v>
      </c>
      <c r="D181" s="34">
        <v>0</v>
      </c>
      <c r="E181" s="34">
        <v>0.024336</v>
      </c>
      <c r="F181" s="45">
        <v>3.834233</v>
      </c>
    </row>
    <row r="182" spans="1:6" ht="12.75">
      <c r="A182" s="61" t="s">
        <v>22</v>
      </c>
      <c r="B182" s="105">
        <v>0</v>
      </c>
      <c r="C182" s="34">
        <v>0</v>
      </c>
      <c r="D182" s="34">
        <v>0</v>
      </c>
      <c r="E182" s="34">
        <v>0</v>
      </c>
      <c r="F182" s="45">
        <v>0</v>
      </c>
    </row>
    <row r="183" spans="1:6" ht="12.75">
      <c r="A183" s="61" t="s">
        <v>23</v>
      </c>
      <c r="B183" s="105">
        <v>0.01268</v>
      </c>
      <c r="C183" s="34">
        <v>0</v>
      </c>
      <c r="D183" s="34">
        <v>0</v>
      </c>
      <c r="E183" s="34">
        <v>0.00725</v>
      </c>
      <c r="F183" s="45">
        <v>0.00543</v>
      </c>
    </row>
    <row r="184" spans="1:6" ht="12.75">
      <c r="A184" s="61" t="s">
        <v>24</v>
      </c>
      <c r="B184" s="105">
        <v>0</v>
      </c>
      <c r="C184" s="34">
        <v>0</v>
      </c>
      <c r="D184" s="34">
        <v>0</v>
      </c>
      <c r="E184" s="34">
        <v>0</v>
      </c>
      <c r="F184" s="45">
        <v>0</v>
      </c>
    </row>
    <row r="185" spans="1:6" ht="12.75">
      <c r="A185" s="61" t="s">
        <v>25</v>
      </c>
      <c r="B185" s="105">
        <v>0</v>
      </c>
      <c r="C185" s="34">
        <v>0</v>
      </c>
      <c r="D185" s="34">
        <v>0</v>
      </c>
      <c r="E185" s="34">
        <v>0</v>
      </c>
      <c r="F185" s="45">
        <v>0</v>
      </c>
    </row>
    <row r="186" spans="1:6" ht="13.5">
      <c r="A186" s="60" t="s">
        <v>0</v>
      </c>
      <c r="B186" s="104">
        <v>2.217002</v>
      </c>
      <c r="C186" s="116">
        <v>0</v>
      </c>
      <c r="D186" s="116">
        <v>0</v>
      </c>
      <c r="E186" s="116">
        <v>1.07457</v>
      </c>
      <c r="F186" s="117">
        <v>1.1424320000000001</v>
      </c>
    </row>
    <row r="187" spans="1:6" ht="13.5">
      <c r="A187" s="63" t="s">
        <v>12</v>
      </c>
      <c r="B187" s="118">
        <v>0.20848699999999998</v>
      </c>
      <c r="C187" s="119">
        <v>0</v>
      </c>
      <c r="D187" s="25">
        <v>0</v>
      </c>
      <c r="E187" s="36">
        <v>0.08897</v>
      </c>
      <c r="F187" s="46">
        <v>0.119517</v>
      </c>
    </row>
    <row r="188" spans="1:6" ht="12.75">
      <c r="A188" s="61" t="s">
        <v>13</v>
      </c>
      <c r="B188" s="105">
        <v>0.20848699999999998</v>
      </c>
      <c r="C188" s="34">
        <v>0</v>
      </c>
      <c r="D188" s="34">
        <v>0</v>
      </c>
      <c r="E188" s="34">
        <v>0.08897</v>
      </c>
      <c r="F188" s="45">
        <v>0.119517</v>
      </c>
    </row>
    <row r="189" spans="1:6" ht="11.25" customHeight="1" thickBot="1">
      <c r="A189" s="62" t="s">
        <v>14</v>
      </c>
      <c r="B189" s="114">
        <v>0.353</v>
      </c>
      <c r="C189" s="56">
        <v>0</v>
      </c>
      <c r="D189" s="56">
        <v>0</v>
      </c>
      <c r="E189" s="56">
        <v>0.148</v>
      </c>
      <c r="F189" s="120">
        <v>0.205</v>
      </c>
    </row>
    <row r="190" spans="1:6" ht="13.5" hidden="1" thickBot="1">
      <c r="A190" s="58" t="s">
        <v>29</v>
      </c>
      <c r="B190" s="101">
        <f>SUM(C190:F190)</f>
        <v>0</v>
      </c>
      <c r="C190" s="102">
        <f>C191+C199+C200</f>
        <v>0</v>
      </c>
      <c r="D190" s="102">
        <f>D191+D199+D200</f>
        <v>0</v>
      </c>
      <c r="E190" s="102">
        <v>0</v>
      </c>
      <c r="F190" s="103">
        <v>0</v>
      </c>
    </row>
    <row r="191" spans="1:6" ht="13.5" hidden="1">
      <c r="A191" s="60" t="s">
        <v>10</v>
      </c>
      <c r="B191" s="115">
        <f aca="true" t="shared" si="2" ref="B191:B199">SUM(C191:F191)</f>
        <v>0</v>
      </c>
      <c r="C191" s="17">
        <f>C192+C193+C194+C195+C196+C197+C198</f>
        <v>0</v>
      </c>
      <c r="D191" s="17">
        <f>D192+D193+D194+D195+D196+D197+D198</f>
        <v>0</v>
      </c>
      <c r="E191" s="17">
        <f>E192+E193+E194+E195+E196+E197+E198</f>
        <v>0</v>
      </c>
      <c r="F191" s="18">
        <f>F192+F193+F194+F195+F196+F197+F198</f>
        <v>0</v>
      </c>
    </row>
    <row r="192" spans="1:6" ht="12.75" hidden="1">
      <c r="A192" s="61" t="s">
        <v>4</v>
      </c>
      <c r="B192" s="105">
        <f t="shared" si="2"/>
        <v>0</v>
      </c>
      <c r="C192" s="34"/>
      <c r="D192" s="34"/>
      <c r="E192" s="34"/>
      <c r="F192" s="45"/>
    </row>
    <row r="193" spans="1:6" ht="12.75" hidden="1">
      <c r="A193" s="61" t="s">
        <v>17</v>
      </c>
      <c r="B193" s="105">
        <f t="shared" si="2"/>
        <v>0</v>
      </c>
      <c r="C193" s="34"/>
      <c r="D193" s="34"/>
      <c r="E193" s="34"/>
      <c r="F193" s="45"/>
    </row>
    <row r="194" spans="1:6" ht="12.75" hidden="1">
      <c r="A194" s="61" t="s">
        <v>5</v>
      </c>
      <c r="B194" s="105">
        <f t="shared" si="2"/>
        <v>0</v>
      </c>
      <c r="C194" s="34"/>
      <c r="D194" s="34"/>
      <c r="E194" s="34"/>
      <c r="F194" s="45"/>
    </row>
    <row r="195" spans="1:6" ht="12.75" hidden="1">
      <c r="A195" s="61" t="s">
        <v>22</v>
      </c>
      <c r="B195" s="105">
        <f t="shared" si="2"/>
        <v>0</v>
      </c>
      <c r="C195" s="34"/>
      <c r="D195" s="34"/>
      <c r="E195" s="34"/>
      <c r="F195" s="45"/>
    </row>
    <row r="196" spans="1:6" ht="12.75" hidden="1">
      <c r="A196" s="61" t="s">
        <v>23</v>
      </c>
      <c r="B196" s="105">
        <f t="shared" si="2"/>
        <v>0</v>
      </c>
      <c r="C196" s="34"/>
      <c r="D196" s="34"/>
      <c r="E196" s="34"/>
      <c r="F196" s="45"/>
    </row>
    <row r="197" spans="1:6" ht="12.75" hidden="1">
      <c r="A197" s="61" t="s">
        <v>24</v>
      </c>
      <c r="B197" s="105">
        <f t="shared" si="2"/>
        <v>0</v>
      </c>
      <c r="C197" s="34"/>
      <c r="D197" s="34"/>
      <c r="E197" s="34"/>
      <c r="F197" s="45"/>
    </row>
    <row r="198" spans="1:6" ht="12.75" hidden="1">
      <c r="A198" s="61" t="s">
        <v>25</v>
      </c>
      <c r="B198" s="105">
        <f t="shared" si="2"/>
        <v>0</v>
      </c>
      <c r="C198" s="34"/>
      <c r="D198" s="34"/>
      <c r="E198" s="34"/>
      <c r="F198" s="45"/>
    </row>
    <row r="199" spans="1:6" ht="13.5" hidden="1">
      <c r="A199" s="64" t="s">
        <v>0</v>
      </c>
      <c r="B199" s="121">
        <f t="shared" si="2"/>
        <v>0.236471</v>
      </c>
      <c r="C199" s="116">
        <v>0</v>
      </c>
      <c r="D199" s="116">
        <v>0</v>
      </c>
      <c r="E199" s="116">
        <v>0.236446</v>
      </c>
      <c r="F199" s="117">
        <v>2.5E-05</v>
      </c>
    </row>
    <row r="200" spans="1:6" ht="13.5" hidden="1">
      <c r="A200" s="63" t="s">
        <v>12</v>
      </c>
      <c r="B200" s="118">
        <f>SUM(C200:F200)</f>
        <v>0</v>
      </c>
      <c r="C200" s="119"/>
      <c r="D200" s="25"/>
      <c r="E200" s="36"/>
      <c r="F200" s="46"/>
    </row>
    <row r="201" spans="1:6" ht="12.75" hidden="1">
      <c r="A201" s="61" t="s">
        <v>13</v>
      </c>
      <c r="B201" s="105">
        <f>SUM(C201:F201)</f>
        <v>0</v>
      </c>
      <c r="C201" s="34"/>
      <c r="D201" s="34"/>
      <c r="E201" s="34"/>
      <c r="F201" s="45"/>
    </row>
    <row r="202" spans="1:6" ht="13.5" hidden="1" thickBot="1">
      <c r="A202" s="62" t="s">
        <v>14</v>
      </c>
      <c r="B202" s="114">
        <f>SUM(C202:F202)</f>
        <v>0</v>
      </c>
      <c r="C202" s="56"/>
      <c r="D202" s="56"/>
      <c r="E202" s="56"/>
      <c r="F202" s="120"/>
    </row>
    <row r="203" spans="1:6" ht="13.5">
      <c r="A203" s="65"/>
      <c r="B203" s="66"/>
      <c r="C203" s="66"/>
      <c r="D203" s="67"/>
      <c r="E203" s="67"/>
      <c r="F203" s="67"/>
    </row>
    <row r="204" spans="1:6" ht="13.5">
      <c r="A204" s="65"/>
      <c r="B204" s="66"/>
      <c r="C204" s="66"/>
      <c r="D204" s="67"/>
      <c r="E204" s="67"/>
      <c r="F204" s="67"/>
    </row>
    <row r="205" spans="1:8" s="135" customFormat="1" ht="18.75">
      <c r="A205" s="131" t="s">
        <v>39</v>
      </c>
      <c r="B205" s="132"/>
      <c r="C205" s="132"/>
      <c r="D205" s="132"/>
      <c r="E205" s="132"/>
      <c r="F205" s="133"/>
      <c r="G205" s="134"/>
      <c r="H205" s="134"/>
    </row>
    <row r="206" ht="13.5" thickBot="1"/>
    <row r="207" spans="1:8" s="2" customFormat="1" ht="15.75" customHeight="1" thickBot="1">
      <c r="A207" s="136"/>
      <c r="B207" s="145" t="s">
        <v>44</v>
      </c>
      <c r="C207" s="146"/>
      <c r="D207" s="146"/>
      <c r="E207" s="146"/>
      <c r="F207" s="147"/>
      <c r="G207" s="69"/>
      <c r="H207" s="69"/>
    </row>
    <row r="208" spans="1:8" s="2" customFormat="1" ht="15.75" customHeight="1" thickBot="1">
      <c r="A208" s="143" t="s">
        <v>8</v>
      </c>
      <c r="B208" s="148" t="s">
        <v>9</v>
      </c>
      <c r="C208" s="149"/>
      <c r="D208" s="149"/>
      <c r="E208" s="149"/>
      <c r="F208" s="150"/>
      <c r="G208" s="69"/>
      <c r="H208" s="69"/>
    </row>
    <row r="209" spans="1:8" s="2" customFormat="1" ht="15.75" customHeight="1" thickBot="1">
      <c r="A209" s="144"/>
      <c r="B209" s="8" t="s">
        <v>1</v>
      </c>
      <c r="C209" s="8" t="s">
        <v>2</v>
      </c>
      <c r="D209" s="8" t="s">
        <v>6</v>
      </c>
      <c r="E209" s="8" t="s">
        <v>7</v>
      </c>
      <c r="F209" s="8" t="s">
        <v>3</v>
      </c>
      <c r="G209" s="69"/>
      <c r="H209" s="69"/>
    </row>
    <row r="210" spans="1:8" ht="13.5" thickBot="1">
      <c r="A210" s="124" t="s">
        <v>41</v>
      </c>
      <c r="B210" s="125">
        <f>C210+D210+E210+F210</f>
        <v>1.339423</v>
      </c>
      <c r="C210" s="122"/>
      <c r="D210" s="123"/>
      <c r="E210" s="123">
        <f>E212</f>
        <v>1.339423</v>
      </c>
      <c r="F210" s="137"/>
      <c r="H210" s="1"/>
    </row>
    <row r="211" spans="1:8" ht="12.75">
      <c r="A211" s="126" t="s">
        <v>0</v>
      </c>
      <c r="B211" s="127">
        <v>0</v>
      </c>
      <c r="C211" s="34"/>
      <c r="D211" s="37"/>
      <c r="E211" s="37"/>
      <c r="F211" s="44"/>
      <c r="H211" s="1"/>
    </row>
    <row r="212" spans="1:8" ht="13.5">
      <c r="A212" s="128" t="s">
        <v>12</v>
      </c>
      <c r="B212" s="74">
        <f>E212</f>
        <v>1.339423</v>
      </c>
      <c r="C212" s="72"/>
      <c r="D212" s="129"/>
      <c r="E212" s="129">
        <f>E213</f>
        <v>1.339423</v>
      </c>
      <c r="F212" s="138"/>
      <c r="H212" s="1"/>
    </row>
    <row r="213" spans="1:8" ht="12.75">
      <c r="A213" s="130" t="s">
        <v>13</v>
      </c>
      <c r="B213" s="19">
        <f>E213</f>
        <v>1.339423</v>
      </c>
      <c r="C213" s="20"/>
      <c r="D213" s="27"/>
      <c r="E213" s="141">
        <v>1.339423</v>
      </c>
      <c r="F213" s="28"/>
      <c r="H213" s="1"/>
    </row>
    <row r="214" spans="1:7" s="140" customFormat="1" ht="13.5" thickBot="1">
      <c r="A214" s="139" t="s">
        <v>14</v>
      </c>
      <c r="B214" s="31">
        <f>E214</f>
        <v>2.205</v>
      </c>
      <c r="C214" s="56"/>
      <c r="D214" s="32"/>
      <c r="E214" s="32">
        <v>2.205</v>
      </c>
      <c r="F214" s="33"/>
      <c r="G214" s="70"/>
    </row>
    <row r="215" spans="1:8" ht="13.5" thickBot="1">
      <c r="A215" s="124" t="s">
        <v>40</v>
      </c>
      <c r="B215" s="125">
        <f>C215+D215+E215+F215</f>
        <v>0.52427</v>
      </c>
      <c r="C215" s="122"/>
      <c r="D215" s="123"/>
      <c r="E215" s="123">
        <f>E217</f>
        <v>0.52427</v>
      </c>
      <c r="F215" s="137"/>
      <c r="H215" s="1"/>
    </row>
    <row r="216" spans="1:9" ht="12.75">
      <c r="A216" s="126" t="s">
        <v>0</v>
      </c>
      <c r="B216" s="127">
        <v>0</v>
      </c>
      <c r="C216" s="34"/>
      <c r="D216" s="37"/>
      <c r="E216" s="37"/>
      <c r="F216" s="44"/>
      <c r="H216" s="1"/>
      <c r="I216" s="142"/>
    </row>
    <row r="217" spans="1:9" ht="13.5">
      <c r="A217" s="128" t="s">
        <v>12</v>
      </c>
      <c r="B217" s="74">
        <f>E217</f>
        <v>0.52427</v>
      </c>
      <c r="C217" s="72"/>
      <c r="D217" s="129"/>
      <c r="E217" s="129">
        <f>E218</f>
        <v>0.52427</v>
      </c>
      <c r="F217" s="138"/>
      <c r="H217" s="1"/>
      <c r="I217" s="142"/>
    </row>
    <row r="218" spans="1:8" ht="12.75">
      <c r="A218" s="130" t="s">
        <v>13</v>
      </c>
      <c r="B218" s="19">
        <f>E218</f>
        <v>0.52427</v>
      </c>
      <c r="C218" s="20"/>
      <c r="D218" s="27"/>
      <c r="E218" s="141">
        <v>0.52427</v>
      </c>
      <c r="F218" s="28"/>
      <c r="H218" s="1"/>
    </row>
    <row r="219" spans="1:7" s="140" customFormat="1" ht="13.5" thickBot="1">
      <c r="A219" s="139" t="s">
        <v>14</v>
      </c>
      <c r="B219" s="31">
        <f>E219</f>
        <v>0.903</v>
      </c>
      <c r="C219" s="56"/>
      <c r="D219" s="32"/>
      <c r="E219" s="32">
        <v>0.903</v>
      </c>
      <c r="F219" s="33"/>
      <c r="G219" s="70"/>
    </row>
    <row r="220" spans="1:8" ht="13.5" thickBot="1">
      <c r="A220" s="124" t="s">
        <v>42</v>
      </c>
      <c r="B220" s="125">
        <f>C220+D220+E220+F220</f>
        <v>1.50157</v>
      </c>
      <c r="C220" s="123">
        <f>C222</f>
        <v>1.50157</v>
      </c>
      <c r="D220" s="123"/>
      <c r="E220" s="123"/>
      <c r="F220" s="137"/>
      <c r="H220" s="1"/>
    </row>
    <row r="221" spans="1:8" ht="12.75">
      <c r="A221" s="126" t="s">
        <v>0</v>
      </c>
      <c r="B221" s="127">
        <v>0</v>
      </c>
      <c r="C221" s="37"/>
      <c r="D221" s="37"/>
      <c r="E221" s="37"/>
      <c r="F221" s="44"/>
      <c r="H221" s="1"/>
    </row>
    <row r="222" spans="1:8" ht="13.5">
      <c r="A222" s="128" t="s">
        <v>12</v>
      </c>
      <c r="B222" s="74">
        <f>C222</f>
        <v>1.50157</v>
      </c>
      <c r="C222" s="129">
        <f>C223</f>
        <v>1.50157</v>
      </c>
      <c r="D222" s="129"/>
      <c r="E222" s="129"/>
      <c r="F222" s="138"/>
      <c r="H222" s="1"/>
    </row>
    <row r="223" spans="1:8" ht="12.75">
      <c r="A223" s="130" t="s">
        <v>13</v>
      </c>
      <c r="B223" s="19">
        <f>C223</f>
        <v>1.50157</v>
      </c>
      <c r="C223" s="141">
        <v>1.50157</v>
      </c>
      <c r="D223" s="27"/>
      <c r="E223" s="141"/>
      <c r="F223" s="28"/>
      <c r="H223" s="1"/>
    </row>
    <row r="224" spans="1:8" ht="13.5" thickBot="1">
      <c r="A224" s="139" t="s">
        <v>14</v>
      </c>
      <c r="B224" s="31">
        <f>C224</f>
        <v>2.765</v>
      </c>
      <c r="C224" s="32">
        <v>2.765</v>
      </c>
      <c r="D224" s="32"/>
      <c r="E224" s="32"/>
      <c r="F224" s="33"/>
      <c r="H224" s="1"/>
    </row>
    <row r="225" spans="1:8" ht="13.5" thickBot="1">
      <c r="A225" s="124" t="s">
        <v>43</v>
      </c>
      <c r="B225" s="125">
        <f>C225+D225+E225+F225</f>
        <v>0.368558</v>
      </c>
      <c r="C225" s="123"/>
      <c r="D225" s="123"/>
      <c r="E225" s="123">
        <f>E227</f>
        <v>0.368558</v>
      </c>
      <c r="F225" s="137"/>
      <c r="H225" s="1"/>
    </row>
    <row r="226" spans="1:8" ht="12.75">
      <c r="A226" s="126" t="s">
        <v>0</v>
      </c>
      <c r="B226" s="127">
        <v>0</v>
      </c>
      <c r="C226" s="37"/>
      <c r="D226" s="37"/>
      <c r="E226" s="37"/>
      <c r="F226" s="44"/>
      <c r="H226" s="1"/>
    </row>
    <row r="227" spans="1:8" ht="13.5">
      <c r="A227" s="128" t="s">
        <v>12</v>
      </c>
      <c r="B227" s="74">
        <f>E227</f>
        <v>0.368558</v>
      </c>
      <c r="C227" s="129"/>
      <c r="D227" s="129"/>
      <c r="E227" s="129">
        <f>E228</f>
        <v>0.368558</v>
      </c>
      <c r="F227" s="138"/>
      <c r="H227" s="1"/>
    </row>
    <row r="228" spans="1:8" ht="12.75">
      <c r="A228" s="130" t="s">
        <v>13</v>
      </c>
      <c r="B228" s="19">
        <f>E228</f>
        <v>0.368558</v>
      </c>
      <c r="C228" s="141"/>
      <c r="D228" s="27"/>
      <c r="E228" s="141">
        <v>0.368558</v>
      </c>
      <c r="F228" s="28"/>
      <c r="H228" s="1"/>
    </row>
    <row r="229" spans="1:8" ht="13.5" thickBot="1">
      <c r="A229" s="139" t="s">
        <v>14</v>
      </c>
      <c r="B229" s="31">
        <f>E229</f>
        <v>0</v>
      </c>
      <c r="C229" s="32"/>
      <c r="D229" s="32"/>
      <c r="E229" s="32"/>
      <c r="F229" s="33"/>
      <c r="H229" s="1"/>
    </row>
  </sheetData>
  <sheetProtection/>
  <mergeCells count="6">
    <mergeCell ref="A5:A6"/>
    <mergeCell ref="B4:F4"/>
    <mergeCell ref="B5:F5"/>
    <mergeCell ref="B207:F207"/>
    <mergeCell ref="A208:A209"/>
    <mergeCell ref="B208:F208"/>
  </mergeCells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" right="0" top="0" bottom="0" header="0.31496062992125984" footer="0.31496062992125984"/>
  <pageSetup fitToHeight="3" fitToWidth="1"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9"/>
  <sheetViews>
    <sheetView zoomScale="86" zoomScaleNormal="86" zoomScalePageLayoutView="0" workbookViewId="0" topLeftCell="A1">
      <selection activeCell="N212" sqref="N212"/>
    </sheetView>
  </sheetViews>
  <sheetFormatPr defaultColWidth="9.140625" defaultRowHeight="15"/>
  <cols>
    <col min="1" max="1" width="57.8515625" style="3" customWidth="1"/>
    <col min="2" max="5" width="13.57421875" style="4" customWidth="1"/>
    <col min="6" max="6" width="13.57421875" style="5" customWidth="1"/>
    <col min="7" max="7" width="13.140625" style="68" customWidth="1"/>
    <col min="8" max="8" width="13.00390625" style="68" customWidth="1"/>
    <col min="9" max="16384" width="9.140625" style="1" customWidth="1"/>
  </cols>
  <sheetData>
    <row r="1" spans="1:8" s="12" customFormat="1" ht="15.75">
      <c r="A1" s="9" t="s">
        <v>45</v>
      </c>
      <c r="B1" s="13"/>
      <c r="C1" s="14"/>
      <c r="D1" s="14"/>
      <c r="E1" s="14"/>
      <c r="F1" s="14"/>
      <c r="G1" s="71"/>
      <c r="H1" s="68"/>
    </row>
    <row r="2" spans="1:8" s="3" customFormat="1" ht="15.75" customHeight="1">
      <c r="A2" s="15" t="s">
        <v>36</v>
      </c>
      <c r="B2" s="11"/>
      <c r="C2" s="11"/>
      <c r="D2" s="11"/>
      <c r="E2" s="11"/>
      <c r="F2" s="11"/>
      <c r="G2" s="71"/>
      <c r="H2" s="69"/>
    </row>
    <row r="3" spans="1:8" s="3" customFormat="1" ht="15.75" customHeight="1" thickBot="1">
      <c r="A3" s="6"/>
      <c r="B3" s="10"/>
      <c r="C3" s="10"/>
      <c r="D3" s="10"/>
      <c r="E3" s="10"/>
      <c r="F3" s="10"/>
      <c r="G3" s="69"/>
      <c r="H3" s="69"/>
    </row>
    <row r="4" spans="1:8" s="2" customFormat="1" ht="15.75" customHeight="1" thickBot="1">
      <c r="A4" s="7"/>
      <c r="B4" s="145" t="s">
        <v>46</v>
      </c>
      <c r="C4" s="146"/>
      <c r="D4" s="146"/>
      <c r="E4" s="146"/>
      <c r="F4" s="147"/>
      <c r="G4" s="69"/>
      <c r="H4" s="69"/>
    </row>
    <row r="5" spans="1:8" s="2" customFormat="1" ht="15.75" customHeight="1" thickBot="1">
      <c r="A5" s="143" t="s">
        <v>8</v>
      </c>
      <c r="B5" s="148" t="s">
        <v>9</v>
      </c>
      <c r="C5" s="149"/>
      <c r="D5" s="149"/>
      <c r="E5" s="149"/>
      <c r="F5" s="150"/>
      <c r="G5" s="69"/>
      <c r="H5" s="69"/>
    </row>
    <row r="6" spans="1:8" s="2" customFormat="1" ht="15.75" customHeight="1" thickBot="1">
      <c r="A6" s="144"/>
      <c r="B6" s="8" t="s">
        <v>1</v>
      </c>
      <c r="C6" s="8" t="s">
        <v>2</v>
      </c>
      <c r="D6" s="8" t="s">
        <v>6</v>
      </c>
      <c r="E6" s="8" t="s">
        <v>7</v>
      </c>
      <c r="F6" s="8" t="s">
        <v>3</v>
      </c>
      <c r="G6" s="69"/>
      <c r="H6" s="69"/>
    </row>
    <row r="7" spans="1:6" ht="19.5" customHeight="1" thickBot="1">
      <c r="A7" s="48" t="s">
        <v>30</v>
      </c>
      <c r="B7" s="41">
        <f aca="true" t="shared" si="0" ref="B7:F19">B31+B47+B60+B73+B86+B99+B112+B125+B138+B151+B164+B177+B190</f>
        <v>105.96791499999998</v>
      </c>
      <c r="C7" s="42">
        <f t="shared" si="0"/>
        <v>26.771954</v>
      </c>
      <c r="D7" s="42">
        <f t="shared" si="0"/>
        <v>0.8470070000000001</v>
      </c>
      <c r="E7" s="43">
        <f t="shared" si="0"/>
        <v>30.867352</v>
      </c>
      <c r="F7" s="43">
        <f>F8+F16+F20+F17</f>
        <v>47.48162700000001</v>
      </c>
    </row>
    <row r="8" spans="1:6" ht="13.5">
      <c r="A8" s="49" t="s">
        <v>10</v>
      </c>
      <c r="B8" s="16">
        <f>SUM(C8:F8)</f>
        <v>36.4029</v>
      </c>
      <c r="C8" s="17">
        <f>C9+C10+C11+C12+C13+C14+C15</f>
        <v>0.16457200000000002</v>
      </c>
      <c r="D8" s="17">
        <f>D9+D10+D11+D12+D13+D14+D15</f>
        <v>0.00085</v>
      </c>
      <c r="E8" s="17">
        <f>E9+E10+E11+E12+E13+E14+E15</f>
        <v>2.925503</v>
      </c>
      <c r="F8" s="18">
        <f>F9+F10+F11+F12+F13+F14+F15</f>
        <v>33.311975000000004</v>
      </c>
    </row>
    <row r="9" spans="1:8" ht="12.75">
      <c r="A9" s="50" t="s">
        <v>4</v>
      </c>
      <c r="B9" s="19">
        <f>SUM(C9:F9)</f>
        <v>13.568972000000002</v>
      </c>
      <c r="C9" s="20">
        <f>C33+C49+C62+C75+C88+C101+C114+C127+C140+C153+C166+C179+C192</f>
        <v>0.07422000000000001</v>
      </c>
      <c r="D9" s="20">
        <f t="shared" si="0"/>
        <v>0</v>
      </c>
      <c r="E9" s="20">
        <f t="shared" si="0"/>
        <v>1.423909</v>
      </c>
      <c r="F9" s="21">
        <f t="shared" si="0"/>
        <v>12.070843000000002</v>
      </c>
      <c r="H9" s="70"/>
    </row>
    <row r="10" spans="1:6" ht="12.75">
      <c r="A10" s="50" t="s">
        <v>11</v>
      </c>
      <c r="B10" s="19">
        <f>SUM(C10:F10)</f>
        <v>1.0499619999999998</v>
      </c>
      <c r="C10" s="20">
        <f t="shared" si="0"/>
        <v>0</v>
      </c>
      <c r="D10" s="20">
        <f t="shared" si="0"/>
        <v>0</v>
      </c>
      <c r="E10" s="20">
        <f t="shared" si="0"/>
        <v>0.659426</v>
      </c>
      <c r="F10" s="21">
        <f t="shared" si="0"/>
        <v>0.390536</v>
      </c>
    </row>
    <row r="11" spans="1:6" ht="12.75">
      <c r="A11" s="50" t="s">
        <v>5</v>
      </c>
      <c r="B11" s="19">
        <f>SUM(C11:F11)</f>
        <v>21.217332</v>
      </c>
      <c r="C11" s="20">
        <f t="shared" si="0"/>
        <v>0.017209000000000002</v>
      </c>
      <c r="D11" s="20">
        <f t="shared" si="0"/>
        <v>0.00085</v>
      </c>
      <c r="E11" s="20">
        <f t="shared" si="0"/>
        <v>0.47617099999999996</v>
      </c>
      <c r="F11" s="21">
        <f t="shared" si="0"/>
        <v>20.723102</v>
      </c>
    </row>
    <row r="12" spans="1:8" ht="12.75">
      <c r="A12" s="50" t="s">
        <v>22</v>
      </c>
      <c r="B12" s="19">
        <f aca="true" t="shared" si="1" ref="B12:B22">SUM(C12:F12)</f>
        <v>0.00917</v>
      </c>
      <c r="C12" s="20">
        <f t="shared" si="0"/>
        <v>0</v>
      </c>
      <c r="D12" s="20">
        <f t="shared" si="0"/>
        <v>0</v>
      </c>
      <c r="E12" s="20">
        <f t="shared" si="0"/>
        <v>0.00917</v>
      </c>
      <c r="F12" s="21">
        <f t="shared" si="0"/>
        <v>0</v>
      </c>
      <c r="H12" s="70"/>
    </row>
    <row r="13" spans="1:6" ht="12.75">
      <c r="A13" s="50" t="s">
        <v>23</v>
      </c>
      <c r="B13" s="19">
        <f t="shared" si="1"/>
        <v>0.043575</v>
      </c>
      <c r="C13" s="20">
        <f t="shared" si="0"/>
        <v>0</v>
      </c>
      <c r="D13" s="20">
        <f t="shared" si="0"/>
        <v>0</v>
      </c>
      <c r="E13" s="20">
        <f t="shared" si="0"/>
        <v>0.017230000000000002</v>
      </c>
      <c r="F13" s="21">
        <f t="shared" si="0"/>
        <v>0.026345</v>
      </c>
    </row>
    <row r="14" spans="1:6" ht="12.75">
      <c r="A14" s="50" t="s">
        <v>24</v>
      </c>
      <c r="B14" s="19">
        <f t="shared" si="1"/>
        <v>0.48345200000000005</v>
      </c>
      <c r="C14" s="20">
        <f t="shared" si="0"/>
        <v>0.060421</v>
      </c>
      <c r="D14" s="20">
        <f t="shared" si="0"/>
        <v>0</v>
      </c>
      <c r="E14" s="20">
        <f t="shared" si="0"/>
        <v>0.32235800000000003</v>
      </c>
      <c r="F14" s="21">
        <f t="shared" si="0"/>
        <v>0.100673</v>
      </c>
    </row>
    <row r="15" spans="1:6" ht="12.75">
      <c r="A15" s="50" t="s">
        <v>25</v>
      </c>
      <c r="B15" s="19">
        <f t="shared" si="1"/>
        <v>0.030437000000000002</v>
      </c>
      <c r="C15" s="20">
        <f t="shared" si="0"/>
        <v>0.012722</v>
      </c>
      <c r="D15" s="20">
        <f t="shared" si="0"/>
        <v>0</v>
      </c>
      <c r="E15" s="20">
        <f t="shared" si="0"/>
        <v>0.017239</v>
      </c>
      <c r="F15" s="21">
        <f t="shared" si="0"/>
        <v>0.00047599999999999997</v>
      </c>
    </row>
    <row r="16" spans="1:6" ht="13.5">
      <c r="A16" s="49" t="s">
        <v>0</v>
      </c>
      <c r="B16" s="22">
        <f t="shared" si="1"/>
        <v>49.77438000000001</v>
      </c>
      <c r="C16" s="72">
        <f t="shared" si="0"/>
        <v>17.442417000000003</v>
      </c>
      <c r="D16" s="72">
        <f t="shared" si="0"/>
        <v>0.584124</v>
      </c>
      <c r="E16" s="72">
        <f t="shared" si="0"/>
        <v>19.131733999999998</v>
      </c>
      <c r="F16" s="73">
        <f t="shared" si="0"/>
        <v>12.616105000000001</v>
      </c>
    </row>
    <row r="17" spans="1:6" ht="13.5">
      <c r="A17" s="49" t="s">
        <v>12</v>
      </c>
      <c r="B17" s="22">
        <f t="shared" si="1"/>
        <v>17.712169000000003</v>
      </c>
      <c r="C17" s="23">
        <f>C41+C70+C83+C96+C109+C122+C135+C148+C161+C174+C187+C200</f>
        <v>6.850028</v>
      </c>
      <c r="D17" s="23">
        <f t="shared" si="0"/>
        <v>0.262033</v>
      </c>
      <c r="E17" s="23">
        <f t="shared" si="0"/>
        <v>9.046561</v>
      </c>
      <c r="F17" s="24">
        <f t="shared" si="0"/>
        <v>1.553547</v>
      </c>
    </row>
    <row r="18" spans="1:7" ht="13.5">
      <c r="A18" s="50" t="s">
        <v>13</v>
      </c>
      <c r="B18" s="74">
        <f t="shared" si="1"/>
        <v>17.712169000000003</v>
      </c>
      <c r="C18" s="23">
        <f>C42+C71+C84+C97+C110+C123+C136+C149+C162+C175+C188+C201</f>
        <v>6.850028</v>
      </c>
      <c r="D18" s="23">
        <f>D42+D71+D84+D97+D110+D123+D136+D149+D162+D175+D188+D201</f>
        <v>0.262033</v>
      </c>
      <c r="E18" s="23">
        <f>E42+E71+E84+E97+E110+E123+E136+E149+E162+E175+E188+E201</f>
        <v>9.046561</v>
      </c>
      <c r="F18" s="24">
        <f>F42+F71+F84+F97+F110+F123+F136+F149+F162+F175+F188+F201</f>
        <v>1.553547</v>
      </c>
      <c r="G18" s="5"/>
    </row>
    <row r="19" spans="1:6" ht="12.75">
      <c r="A19" s="51" t="s">
        <v>14</v>
      </c>
      <c r="B19" s="52">
        <f>SUM(C19:F19)</f>
        <v>25.894</v>
      </c>
      <c r="C19" s="53">
        <f>C43+C72+C85+C98+C111+C124+C137+C150+C163+C176+C189+C202</f>
        <v>7.383999999999999</v>
      </c>
      <c r="D19" s="53">
        <f t="shared" si="0"/>
        <v>0.457</v>
      </c>
      <c r="E19" s="53">
        <f t="shared" si="0"/>
        <v>15.413</v>
      </c>
      <c r="F19" s="75">
        <f t="shared" si="0"/>
        <v>2.64</v>
      </c>
    </row>
    <row r="20" spans="1:6" ht="13.5">
      <c r="A20" s="49" t="s">
        <v>15</v>
      </c>
      <c r="B20" s="22">
        <f t="shared" si="1"/>
        <v>0.7380590000000001</v>
      </c>
      <c r="C20" s="23">
        <f>C21</f>
        <v>0.7380590000000001</v>
      </c>
      <c r="D20" s="25"/>
      <c r="E20" s="25"/>
      <c r="F20" s="26"/>
    </row>
    <row r="21" spans="1:6" ht="12.75">
      <c r="A21" s="50" t="s">
        <v>13</v>
      </c>
      <c r="B21" s="19">
        <f t="shared" si="1"/>
        <v>0.7380590000000001</v>
      </c>
      <c r="C21" s="20">
        <f>C45</f>
        <v>0.7380590000000001</v>
      </c>
      <c r="D21" s="27"/>
      <c r="E21" s="27"/>
      <c r="F21" s="28"/>
    </row>
    <row r="22" spans="1:6" ht="12.75">
      <c r="A22" s="54" t="s">
        <v>16</v>
      </c>
      <c r="B22" s="52">
        <f t="shared" si="1"/>
        <v>1.897</v>
      </c>
      <c r="C22" s="53">
        <f>C46</f>
        <v>1.897</v>
      </c>
      <c r="D22" s="29"/>
      <c r="E22" s="29"/>
      <c r="F22" s="30"/>
    </row>
    <row r="23" spans="1:6" ht="13.5">
      <c r="A23" s="49" t="s">
        <v>31</v>
      </c>
      <c r="B23" s="22">
        <f>SUM(C23:F23)</f>
        <v>1.5768779999999998</v>
      </c>
      <c r="C23" s="23">
        <f>C24</f>
        <v>1.5768779999999998</v>
      </c>
      <c r="D23" s="25">
        <f>D24</f>
        <v>0</v>
      </c>
      <c r="E23" s="25">
        <f>E24</f>
        <v>0</v>
      </c>
      <c r="F23" s="26">
        <f>F24</f>
        <v>0</v>
      </c>
    </row>
    <row r="24" spans="1:6" ht="12.75">
      <c r="A24" s="50" t="s">
        <v>13</v>
      </c>
      <c r="B24" s="19">
        <f>SUM(C24:F24)</f>
        <v>1.5768779999999998</v>
      </c>
      <c r="C24" s="20">
        <f>C58</f>
        <v>1.5768779999999998</v>
      </c>
      <c r="D24" s="27"/>
      <c r="E24" s="27"/>
      <c r="F24" s="28"/>
    </row>
    <row r="25" spans="1:6" ht="15.75" customHeight="1" thickBot="1">
      <c r="A25" s="55" t="s">
        <v>14</v>
      </c>
      <c r="B25" s="31">
        <f>SUM(C25:F25)</f>
        <v>4.856999999999999</v>
      </c>
      <c r="C25" s="56">
        <f>C59</f>
        <v>4.856999999999999</v>
      </c>
      <c r="D25" s="32"/>
      <c r="E25" s="32"/>
      <c r="F25" s="33"/>
    </row>
    <row r="26" spans="1:6" ht="1.5" customHeight="1" hidden="1" thickBot="1">
      <c r="A26" s="55"/>
      <c r="B26" s="38"/>
      <c r="C26" s="39"/>
      <c r="D26" s="40"/>
      <c r="E26" s="40"/>
      <c r="F26" s="47"/>
    </row>
    <row r="27" spans="1:6" ht="13.5" hidden="1" thickBot="1">
      <c r="A27" s="55"/>
      <c r="B27" s="38"/>
      <c r="C27" s="39"/>
      <c r="D27" s="40"/>
      <c r="E27" s="40"/>
      <c r="F27" s="47"/>
    </row>
    <row r="28" spans="1:6" ht="13.5" hidden="1" thickBot="1">
      <c r="A28" s="55"/>
      <c r="B28" s="38"/>
      <c r="C28" s="39"/>
      <c r="D28" s="40"/>
      <c r="E28" s="40"/>
      <c r="F28" s="47"/>
    </row>
    <row r="29" spans="1:6" ht="13.5" hidden="1" thickBot="1">
      <c r="A29" s="55"/>
      <c r="B29" s="38"/>
      <c r="C29" s="39"/>
      <c r="D29" s="40"/>
      <c r="E29" s="40"/>
      <c r="F29" s="47"/>
    </row>
    <row r="30" spans="1:6" ht="13.5" hidden="1" thickBot="1">
      <c r="A30" s="55"/>
      <c r="B30" s="38"/>
      <c r="C30" s="39"/>
      <c r="D30" s="40"/>
      <c r="E30" s="40"/>
      <c r="F30" s="47"/>
    </row>
    <row r="31" spans="1:6" ht="19.5" customHeight="1" thickBot="1">
      <c r="A31" s="57" t="s">
        <v>37</v>
      </c>
      <c r="B31" s="76">
        <v>66.654282</v>
      </c>
      <c r="C31" s="77">
        <v>16.40116</v>
      </c>
      <c r="D31" s="77">
        <v>0.8465830000000001</v>
      </c>
      <c r="E31" s="77">
        <v>17.698418</v>
      </c>
      <c r="F31" s="78">
        <v>31.708121</v>
      </c>
    </row>
    <row r="32" spans="1:6" ht="13.5">
      <c r="A32" s="49" t="s">
        <v>10</v>
      </c>
      <c r="B32" s="79">
        <v>22.905639</v>
      </c>
      <c r="C32" s="17">
        <v>0.10293000000000001</v>
      </c>
      <c r="D32" s="17">
        <v>0.00085</v>
      </c>
      <c r="E32" s="17">
        <v>0.901302</v>
      </c>
      <c r="F32" s="18">
        <v>21.900557</v>
      </c>
    </row>
    <row r="33" spans="1:6" ht="12.75">
      <c r="A33" s="50" t="s">
        <v>4</v>
      </c>
      <c r="B33" s="80">
        <v>6.254167000000001</v>
      </c>
      <c r="C33" s="81">
        <v>0.07412</v>
      </c>
      <c r="D33" s="81"/>
      <c r="E33" s="81">
        <v>0.249724</v>
      </c>
      <c r="F33" s="82">
        <v>5.9303230000000005</v>
      </c>
    </row>
    <row r="34" spans="1:6" ht="12.75">
      <c r="A34" s="50" t="s">
        <v>11</v>
      </c>
      <c r="B34" s="80">
        <v>0.09977300000000001</v>
      </c>
      <c r="C34" s="81"/>
      <c r="D34" s="81"/>
      <c r="E34" s="81">
        <v>0.026760000000000003</v>
      </c>
      <c r="F34" s="82">
        <v>0.07301300000000001</v>
      </c>
    </row>
    <row r="35" spans="1:6" ht="12.75">
      <c r="A35" s="50" t="s">
        <v>5</v>
      </c>
      <c r="B35" s="80">
        <v>16.21685</v>
      </c>
      <c r="C35" s="81">
        <v>0.017209000000000002</v>
      </c>
      <c r="D35" s="81">
        <v>0.00085</v>
      </c>
      <c r="E35" s="81">
        <v>0.407514</v>
      </c>
      <c r="F35" s="82">
        <v>15.791277</v>
      </c>
    </row>
    <row r="36" spans="1:8" ht="12.75">
      <c r="A36" s="50" t="s">
        <v>22</v>
      </c>
      <c r="B36" s="80">
        <v>0.00917</v>
      </c>
      <c r="C36" s="81"/>
      <c r="D36" s="81"/>
      <c r="E36" s="81">
        <v>0.00917</v>
      </c>
      <c r="F36" s="82"/>
      <c r="H36" s="70"/>
    </row>
    <row r="37" spans="1:6" ht="12.75">
      <c r="A37" s="50" t="s">
        <v>23</v>
      </c>
      <c r="B37" s="80">
        <v>0.004976</v>
      </c>
      <c r="C37" s="81"/>
      <c r="D37" s="81"/>
      <c r="E37" s="81"/>
      <c r="F37" s="82">
        <v>0.004976</v>
      </c>
    </row>
    <row r="38" spans="1:6" ht="12.75">
      <c r="A38" s="50" t="s">
        <v>24</v>
      </c>
      <c r="B38" s="80">
        <v>0.295996</v>
      </c>
      <c r="C38" s="81"/>
      <c r="D38" s="81"/>
      <c r="E38" s="81">
        <v>0.195323</v>
      </c>
      <c r="F38" s="82">
        <v>0.100673</v>
      </c>
    </row>
    <row r="39" spans="1:6" ht="12.75">
      <c r="A39" s="50" t="s">
        <v>25</v>
      </c>
      <c r="B39" s="80">
        <v>0.024707</v>
      </c>
      <c r="C39" s="81">
        <v>0.011601</v>
      </c>
      <c r="D39" s="81"/>
      <c r="E39" s="81">
        <v>0.012811</v>
      </c>
      <c r="F39" s="82">
        <v>0.00029499999999999996</v>
      </c>
    </row>
    <row r="40" spans="1:6" ht="13.5">
      <c r="A40" s="49" t="s">
        <v>0</v>
      </c>
      <c r="B40" s="83">
        <v>30.406787</v>
      </c>
      <c r="C40" s="84">
        <v>10.04916</v>
      </c>
      <c r="D40" s="85">
        <v>0.5837</v>
      </c>
      <c r="E40" s="86">
        <v>11.068012</v>
      </c>
      <c r="F40" s="87">
        <v>8.705915</v>
      </c>
    </row>
    <row r="41" spans="1:6" ht="13.5">
      <c r="A41" s="49" t="s">
        <v>12</v>
      </c>
      <c r="B41" s="83">
        <v>12.603797</v>
      </c>
      <c r="C41" s="84">
        <v>5.511011</v>
      </c>
      <c r="D41" s="84">
        <v>0.262033</v>
      </c>
      <c r="E41" s="84">
        <v>5.729104</v>
      </c>
      <c r="F41" s="88">
        <v>1.101649</v>
      </c>
    </row>
    <row r="42" spans="1:7" ht="12.75">
      <c r="A42" s="50" t="s">
        <v>13</v>
      </c>
      <c r="B42" s="80">
        <v>12.603797</v>
      </c>
      <c r="C42" s="81">
        <v>5.511011</v>
      </c>
      <c r="D42" s="89">
        <v>0.262033</v>
      </c>
      <c r="E42" s="89">
        <v>5.729104</v>
      </c>
      <c r="F42" s="90">
        <v>1.101649</v>
      </c>
      <c r="G42" s="5"/>
    </row>
    <row r="43" spans="1:6" ht="12.75">
      <c r="A43" s="51" t="s">
        <v>14</v>
      </c>
      <c r="B43" s="91">
        <v>17.338</v>
      </c>
      <c r="C43" s="92">
        <v>5.393999999999999</v>
      </c>
      <c r="D43" s="93">
        <v>0.457</v>
      </c>
      <c r="E43" s="93">
        <v>9.669</v>
      </c>
      <c r="F43" s="94">
        <v>1.818</v>
      </c>
    </row>
    <row r="44" spans="1:6" ht="13.5">
      <c r="A44" s="49" t="s">
        <v>15</v>
      </c>
      <c r="B44" s="83">
        <v>0.7380590000000001</v>
      </c>
      <c r="C44" s="84">
        <v>0.7380590000000001</v>
      </c>
      <c r="D44" s="85">
        <v>0</v>
      </c>
      <c r="E44" s="85">
        <v>0</v>
      </c>
      <c r="F44" s="95">
        <v>0</v>
      </c>
    </row>
    <row r="45" spans="1:6" ht="12.75">
      <c r="A45" s="50" t="s">
        <v>13</v>
      </c>
      <c r="B45" s="80">
        <v>0.7380590000000001</v>
      </c>
      <c r="C45" s="81">
        <v>0.7380590000000001</v>
      </c>
      <c r="D45" s="89"/>
      <c r="E45" s="89"/>
      <c r="F45" s="96"/>
    </row>
    <row r="46" spans="1:6" ht="13.5" thickBot="1">
      <c r="A46" s="54" t="s">
        <v>14</v>
      </c>
      <c r="B46" s="97">
        <v>1.897</v>
      </c>
      <c r="C46" s="98">
        <v>1.897</v>
      </c>
      <c r="D46" s="99"/>
      <c r="E46" s="99"/>
      <c r="F46" s="100"/>
    </row>
    <row r="47" spans="1:6" ht="13.5" thickBot="1">
      <c r="A47" s="58" t="s">
        <v>38</v>
      </c>
      <c r="B47" s="101">
        <v>1.5768779999999998</v>
      </c>
      <c r="C47" s="102">
        <v>1.5768779999999998</v>
      </c>
      <c r="D47" s="102">
        <v>0</v>
      </c>
      <c r="E47" s="102">
        <v>0</v>
      </c>
      <c r="F47" s="103">
        <v>0</v>
      </c>
    </row>
    <row r="48" spans="1:6" ht="13.5">
      <c r="A48" s="49" t="s">
        <v>10</v>
      </c>
      <c r="B48" s="104">
        <v>0</v>
      </c>
      <c r="C48" s="17">
        <v>0</v>
      </c>
      <c r="D48" s="17">
        <v>0</v>
      </c>
      <c r="E48" s="17">
        <v>0</v>
      </c>
      <c r="F48" s="18">
        <v>0</v>
      </c>
    </row>
    <row r="49" spans="1:6" ht="12.75">
      <c r="A49" s="50" t="s">
        <v>4</v>
      </c>
      <c r="B49" s="105">
        <v>0</v>
      </c>
      <c r="C49" s="106"/>
      <c r="D49" s="107"/>
      <c r="E49" s="107"/>
      <c r="F49" s="108"/>
    </row>
    <row r="50" spans="1:6" ht="12.75">
      <c r="A50" s="50" t="s">
        <v>17</v>
      </c>
      <c r="B50" s="105">
        <v>0</v>
      </c>
      <c r="C50" s="106"/>
      <c r="D50" s="107"/>
      <c r="E50" s="107"/>
      <c r="F50" s="108"/>
    </row>
    <row r="51" spans="1:6" ht="12.75">
      <c r="A51" s="50" t="s">
        <v>5</v>
      </c>
      <c r="B51" s="105">
        <v>0</v>
      </c>
      <c r="C51" s="106"/>
      <c r="D51" s="107"/>
      <c r="E51" s="107"/>
      <c r="F51" s="108"/>
    </row>
    <row r="52" spans="1:6" ht="12.75">
      <c r="A52" s="50" t="s">
        <v>22</v>
      </c>
      <c r="B52" s="105">
        <v>0</v>
      </c>
      <c r="C52" s="106"/>
      <c r="D52" s="106"/>
      <c r="E52" s="106"/>
      <c r="F52" s="109"/>
    </row>
    <row r="53" spans="1:6" ht="12.75">
      <c r="A53" s="50" t="s">
        <v>23</v>
      </c>
      <c r="B53" s="105">
        <v>0</v>
      </c>
      <c r="C53" s="106"/>
      <c r="D53" s="106"/>
      <c r="E53" s="106"/>
      <c r="F53" s="109"/>
    </row>
    <row r="54" spans="1:6" ht="12.75">
      <c r="A54" s="50" t="s">
        <v>24</v>
      </c>
      <c r="B54" s="105">
        <v>0</v>
      </c>
      <c r="C54" s="106"/>
      <c r="D54" s="106"/>
      <c r="E54" s="106"/>
      <c r="F54" s="109"/>
    </row>
    <row r="55" spans="1:6" ht="12.75">
      <c r="A55" s="50" t="s">
        <v>25</v>
      </c>
      <c r="B55" s="105">
        <v>0</v>
      </c>
      <c r="C55" s="106"/>
      <c r="D55" s="106"/>
      <c r="E55" s="106"/>
      <c r="F55" s="109"/>
    </row>
    <row r="56" spans="1:6" ht="13.5">
      <c r="A56" s="49" t="s">
        <v>0</v>
      </c>
      <c r="B56" s="104">
        <v>0</v>
      </c>
      <c r="C56" s="110"/>
      <c r="D56" s="111"/>
      <c r="E56" s="86"/>
      <c r="F56" s="112"/>
    </row>
    <row r="57" spans="1:6" ht="13.5">
      <c r="A57" s="49" t="s">
        <v>12</v>
      </c>
      <c r="B57" s="104">
        <v>1.5768779999999998</v>
      </c>
      <c r="C57" s="110">
        <v>1.5768779999999998</v>
      </c>
      <c r="D57" s="111">
        <v>0</v>
      </c>
      <c r="E57" s="111">
        <v>0</v>
      </c>
      <c r="F57" s="113">
        <v>0</v>
      </c>
    </row>
    <row r="58" spans="1:6" ht="12.75">
      <c r="A58" s="50" t="s">
        <v>13</v>
      </c>
      <c r="B58" s="105">
        <v>1.5768779999999998</v>
      </c>
      <c r="C58" s="34">
        <v>1.5768779999999998</v>
      </c>
      <c r="D58" s="34">
        <v>0</v>
      </c>
      <c r="E58" s="34">
        <v>0</v>
      </c>
      <c r="F58" s="45">
        <v>0</v>
      </c>
    </row>
    <row r="59" spans="1:6" ht="13.5" thickBot="1">
      <c r="A59" s="59" t="s">
        <v>14</v>
      </c>
      <c r="B59" s="114">
        <v>4.856999999999999</v>
      </c>
      <c r="C59" s="53">
        <v>4.856999999999999</v>
      </c>
      <c r="D59" s="53">
        <v>0</v>
      </c>
      <c r="E59" s="53">
        <v>0</v>
      </c>
      <c r="F59" s="53">
        <v>0</v>
      </c>
    </row>
    <row r="60" spans="1:6" ht="13.5" thickBot="1">
      <c r="A60" s="58" t="s">
        <v>26</v>
      </c>
      <c r="B60" s="101">
        <v>11.618242</v>
      </c>
      <c r="C60" s="102">
        <v>4.856451</v>
      </c>
      <c r="D60" s="102">
        <v>0.000424</v>
      </c>
      <c r="E60" s="102">
        <v>2.82556</v>
      </c>
      <c r="F60" s="103">
        <v>3.935807</v>
      </c>
    </row>
    <row r="61" spans="1:6" ht="13.5">
      <c r="A61" s="60" t="s">
        <v>10</v>
      </c>
      <c r="B61" s="115">
        <v>2.84474</v>
      </c>
      <c r="C61" s="17">
        <v>0</v>
      </c>
      <c r="D61" s="17">
        <v>0</v>
      </c>
      <c r="E61" s="17">
        <v>0.214115</v>
      </c>
      <c r="F61" s="18">
        <v>2.6306249999999998</v>
      </c>
    </row>
    <row r="62" spans="1:6" ht="12.75">
      <c r="A62" s="61" t="s">
        <v>4</v>
      </c>
      <c r="B62" s="105">
        <v>2.69399</v>
      </c>
      <c r="C62" s="34"/>
      <c r="D62" s="34"/>
      <c r="E62" s="34">
        <v>0.214115</v>
      </c>
      <c r="F62" s="45">
        <v>2.479875</v>
      </c>
    </row>
    <row r="63" spans="1:6" ht="12.75">
      <c r="A63" s="61" t="s">
        <v>17</v>
      </c>
      <c r="B63" s="105">
        <v>0.102852</v>
      </c>
      <c r="C63" s="34"/>
      <c r="D63" s="34"/>
      <c r="E63" s="34">
        <v>0</v>
      </c>
      <c r="F63" s="45">
        <v>0.102852</v>
      </c>
    </row>
    <row r="64" spans="1:6" ht="12.75">
      <c r="A64" s="61" t="s">
        <v>5</v>
      </c>
      <c r="B64" s="105">
        <v>0.047898</v>
      </c>
      <c r="C64" s="34"/>
      <c r="D64" s="34"/>
      <c r="E64" s="34">
        <v>0</v>
      </c>
      <c r="F64" s="45">
        <v>0.047898</v>
      </c>
    </row>
    <row r="65" spans="1:6" ht="12.75">
      <c r="A65" s="61" t="s">
        <v>22</v>
      </c>
      <c r="B65" s="105">
        <v>0</v>
      </c>
      <c r="C65" s="34"/>
      <c r="D65" s="34"/>
      <c r="E65" s="34"/>
      <c r="F65" s="45"/>
    </row>
    <row r="66" spans="1:6" ht="12.75">
      <c r="A66" s="61" t="s">
        <v>23</v>
      </c>
      <c r="B66" s="105">
        <v>0</v>
      </c>
      <c r="C66" s="34"/>
      <c r="D66" s="34"/>
      <c r="E66" s="34"/>
      <c r="F66" s="45"/>
    </row>
    <row r="67" spans="1:6" ht="12.75">
      <c r="A67" s="61" t="s">
        <v>24</v>
      </c>
      <c r="B67" s="105">
        <v>0</v>
      </c>
      <c r="C67" s="34"/>
      <c r="D67" s="34"/>
      <c r="E67" s="34"/>
      <c r="F67" s="45"/>
    </row>
    <row r="68" spans="1:6" ht="12.75">
      <c r="A68" s="61" t="s">
        <v>25</v>
      </c>
      <c r="B68" s="105">
        <v>0</v>
      </c>
      <c r="C68" s="34"/>
      <c r="D68" s="34"/>
      <c r="E68" s="34"/>
      <c r="F68" s="45"/>
    </row>
    <row r="69" spans="1:6" ht="13.5">
      <c r="A69" s="60" t="s">
        <v>0</v>
      </c>
      <c r="B69" s="104">
        <v>6.584156</v>
      </c>
      <c r="C69" s="116">
        <v>3.7303050000000004</v>
      </c>
      <c r="D69" s="116">
        <v>0.000424</v>
      </c>
      <c r="E69" s="116">
        <v>1.574555</v>
      </c>
      <c r="F69" s="117">
        <v>1.278872</v>
      </c>
    </row>
    <row r="70" spans="1:6" ht="13.5">
      <c r="A70" s="60" t="s">
        <v>33</v>
      </c>
      <c r="B70" s="118">
        <v>2.189346</v>
      </c>
      <c r="C70" s="119">
        <v>1.1261459999999999</v>
      </c>
      <c r="D70" s="25">
        <v>0</v>
      </c>
      <c r="E70" s="36">
        <v>1.0368899999999999</v>
      </c>
      <c r="F70" s="46">
        <v>0.02631</v>
      </c>
    </row>
    <row r="71" spans="1:6" ht="12.75">
      <c r="A71" s="61" t="s">
        <v>13</v>
      </c>
      <c r="B71" s="105">
        <v>2.189346</v>
      </c>
      <c r="C71" s="34">
        <v>1.1261459999999999</v>
      </c>
      <c r="D71" s="34">
        <v>0</v>
      </c>
      <c r="E71" s="34">
        <v>1.0368899999999999</v>
      </c>
      <c r="F71" s="45">
        <v>0.02631</v>
      </c>
    </row>
    <row r="72" spans="1:6" ht="12.75" customHeight="1" thickBot="1">
      <c r="A72" s="62" t="s">
        <v>14</v>
      </c>
      <c r="B72" s="114">
        <v>3.466</v>
      </c>
      <c r="C72" s="53">
        <v>1.56</v>
      </c>
      <c r="D72" s="53"/>
      <c r="E72" s="53">
        <v>1.855</v>
      </c>
      <c r="F72" s="53">
        <v>0.051</v>
      </c>
    </row>
    <row r="73" spans="1:6" ht="7.5" customHeight="1" hidden="1" thickBot="1">
      <c r="A73" s="58" t="s">
        <v>32</v>
      </c>
      <c r="B73" s="101">
        <v>0</v>
      </c>
      <c r="C73" s="42">
        <v>0</v>
      </c>
      <c r="D73" s="42">
        <v>0</v>
      </c>
      <c r="E73" s="42">
        <v>0</v>
      </c>
      <c r="F73" s="43">
        <v>0</v>
      </c>
    </row>
    <row r="74" spans="1:6" ht="14.25" hidden="1" thickBot="1">
      <c r="A74" s="60" t="s">
        <v>10</v>
      </c>
      <c r="B74" s="104">
        <v>0</v>
      </c>
      <c r="C74" s="17">
        <v>0</v>
      </c>
      <c r="D74" s="17">
        <v>0</v>
      </c>
      <c r="E74" s="17">
        <v>0</v>
      </c>
      <c r="F74" s="18">
        <v>0</v>
      </c>
    </row>
    <row r="75" spans="1:6" ht="13.5" hidden="1" thickBot="1">
      <c r="A75" s="61" t="s">
        <v>4</v>
      </c>
      <c r="B75" s="105">
        <v>0</v>
      </c>
      <c r="C75" s="34"/>
      <c r="D75" s="37"/>
      <c r="E75" s="37"/>
      <c r="F75" s="44"/>
    </row>
    <row r="76" spans="1:6" ht="13.5" hidden="1" thickBot="1">
      <c r="A76" s="61" t="s">
        <v>17</v>
      </c>
      <c r="B76" s="105">
        <v>0</v>
      </c>
      <c r="C76" s="34"/>
      <c r="D76" s="37"/>
      <c r="E76" s="37"/>
      <c r="F76" s="44"/>
    </row>
    <row r="77" spans="1:6" ht="13.5" hidden="1" thickBot="1">
      <c r="A77" s="61" t="s">
        <v>5</v>
      </c>
      <c r="B77" s="105">
        <v>0</v>
      </c>
      <c r="C77" s="34"/>
      <c r="D77" s="37"/>
      <c r="E77" s="37"/>
      <c r="F77" s="44"/>
    </row>
    <row r="78" spans="1:6" ht="13.5" hidden="1" thickBot="1">
      <c r="A78" s="61" t="s">
        <v>22</v>
      </c>
      <c r="B78" s="105">
        <v>0</v>
      </c>
      <c r="C78" s="34"/>
      <c r="D78" s="34"/>
      <c r="E78" s="34"/>
      <c r="F78" s="45"/>
    </row>
    <row r="79" spans="1:6" ht="13.5" hidden="1" thickBot="1">
      <c r="A79" s="61" t="s">
        <v>23</v>
      </c>
      <c r="B79" s="105">
        <v>0</v>
      </c>
      <c r="C79" s="34"/>
      <c r="D79" s="34"/>
      <c r="E79" s="34"/>
      <c r="F79" s="45"/>
    </row>
    <row r="80" spans="1:6" ht="13.5" hidden="1" thickBot="1">
      <c r="A80" s="61" t="s">
        <v>24</v>
      </c>
      <c r="B80" s="105">
        <v>0</v>
      </c>
      <c r="C80" s="34"/>
      <c r="D80" s="34"/>
      <c r="E80" s="34"/>
      <c r="F80" s="45"/>
    </row>
    <row r="81" spans="1:6" ht="13.5" hidden="1" thickBot="1">
      <c r="A81" s="61" t="s">
        <v>25</v>
      </c>
      <c r="B81" s="105">
        <v>0</v>
      </c>
      <c r="C81" s="34"/>
      <c r="D81" s="34"/>
      <c r="E81" s="34"/>
      <c r="F81" s="45"/>
    </row>
    <row r="82" spans="1:6" ht="14.25" hidden="1" thickBot="1">
      <c r="A82" s="60" t="s">
        <v>0</v>
      </c>
      <c r="B82" s="104">
        <v>0</v>
      </c>
      <c r="C82" s="35"/>
      <c r="D82" s="36"/>
      <c r="E82" s="25"/>
      <c r="F82" s="26"/>
    </row>
    <row r="83" spans="1:6" ht="14.25" hidden="1" thickBot="1">
      <c r="A83" s="60" t="s">
        <v>12</v>
      </c>
      <c r="B83" s="104">
        <v>0</v>
      </c>
      <c r="C83" s="35">
        <v>0</v>
      </c>
      <c r="D83" s="36">
        <v>0</v>
      </c>
      <c r="E83" s="36">
        <v>0</v>
      </c>
      <c r="F83" s="46">
        <v>0</v>
      </c>
    </row>
    <row r="84" spans="1:6" ht="13.5" hidden="1" thickBot="1">
      <c r="A84" s="61" t="s">
        <v>13</v>
      </c>
      <c r="B84" s="105">
        <v>0</v>
      </c>
      <c r="C84" s="34"/>
      <c r="D84" s="37"/>
      <c r="E84" s="37"/>
      <c r="F84" s="44"/>
    </row>
    <row r="85" spans="1:6" ht="13.5" hidden="1" thickBot="1">
      <c r="A85" s="62" t="s">
        <v>14</v>
      </c>
      <c r="B85" s="114">
        <v>0</v>
      </c>
      <c r="C85" s="39"/>
      <c r="D85" s="40"/>
      <c r="E85" s="40"/>
      <c r="F85" s="47"/>
    </row>
    <row r="86" spans="1:6" ht="7.5" customHeight="1" hidden="1" thickBot="1">
      <c r="A86" s="58" t="s">
        <v>34</v>
      </c>
      <c r="B86" s="101">
        <v>0</v>
      </c>
      <c r="C86" s="102">
        <v>0</v>
      </c>
      <c r="D86" s="102">
        <v>0</v>
      </c>
      <c r="E86" s="102">
        <v>0</v>
      </c>
      <c r="F86" s="103">
        <v>0</v>
      </c>
    </row>
    <row r="87" spans="1:6" ht="14.25" hidden="1" thickBot="1">
      <c r="A87" s="60" t="s">
        <v>10</v>
      </c>
      <c r="B87" s="104">
        <v>0</v>
      </c>
      <c r="C87" s="17">
        <v>0</v>
      </c>
      <c r="D87" s="17">
        <v>0</v>
      </c>
      <c r="E87" s="17">
        <v>0</v>
      </c>
      <c r="F87" s="18">
        <v>0</v>
      </c>
    </row>
    <row r="88" spans="1:6" ht="13.5" hidden="1" thickBot="1">
      <c r="A88" s="61" t="s">
        <v>4</v>
      </c>
      <c r="B88" s="105">
        <v>0</v>
      </c>
      <c r="C88" s="34"/>
      <c r="D88" s="34"/>
      <c r="E88" s="34"/>
      <c r="F88" s="45"/>
    </row>
    <row r="89" spans="1:6" ht="13.5" hidden="1" thickBot="1">
      <c r="A89" s="61" t="s">
        <v>17</v>
      </c>
      <c r="B89" s="105">
        <v>0</v>
      </c>
      <c r="C89" s="34"/>
      <c r="D89" s="34"/>
      <c r="E89" s="34"/>
      <c r="F89" s="45"/>
    </row>
    <row r="90" spans="1:6" ht="13.5" hidden="1" thickBot="1">
      <c r="A90" s="61" t="s">
        <v>5</v>
      </c>
      <c r="B90" s="105">
        <v>0</v>
      </c>
      <c r="C90" s="34"/>
      <c r="D90" s="34"/>
      <c r="E90" s="34"/>
      <c r="F90" s="45"/>
    </row>
    <row r="91" spans="1:6" ht="13.5" hidden="1" thickBot="1">
      <c r="A91" s="61" t="s">
        <v>22</v>
      </c>
      <c r="B91" s="105">
        <v>0</v>
      </c>
      <c r="C91" s="34"/>
      <c r="D91" s="34"/>
      <c r="E91" s="34"/>
      <c r="F91" s="45"/>
    </row>
    <row r="92" spans="1:6" ht="13.5" hidden="1" thickBot="1">
      <c r="A92" s="61" t="s">
        <v>23</v>
      </c>
      <c r="B92" s="105">
        <v>0</v>
      </c>
      <c r="C92" s="34"/>
      <c r="D92" s="34"/>
      <c r="E92" s="34"/>
      <c r="F92" s="45"/>
    </row>
    <row r="93" spans="1:6" ht="13.5" hidden="1" thickBot="1">
      <c r="A93" s="61" t="s">
        <v>24</v>
      </c>
      <c r="B93" s="105">
        <v>0</v>
      </c>
      <c r="C93" s="34"/>
      <c r="D93" s="34"/>
      <c r="E93" s="34"/>
      <c r="F93" s="45"/>
    </row>
    <row r="94" spans="1:6" ht="13.5" hidden="1" thickBot="1">
      <c r="A94" s="61" t="s">
        <v>25</v>
      </c>
      <c r="B94" s="105">
        <v>0</v>
      </c>
      <c r="C94" s="34"/>
      <c r="D94" s="34"/>
      <c r="E94" s="34"/>
      <c r="F94" s="45"/>
    </row>
    <row r="95" spans="1:6" ht="14.25" hidden="1" thickBot="1">
      <c r="A95" s="60" t="s">
        <v>0</v>
      </c>
      <c r="B95" s="104">
        <v>0</v>
      </c>
      <c r="C95" s="116">
        <v>0</v>
      </c>
      <c r="D95" s="116">
        <v>0</v>
      </c>
      <c r="E95" s="116">
        <v>0</v>
      </c>
      <c r="F95" s="117">
        <v>0</v>
      </c>
    </row>
    <row r="96" spans="1:6" ht="14.25" hidden="1" thickBot="1">
      <c r="A96" s="60" t="s">
        <v>12</v>
      </c>
      <c r="B96" s="118">
        <v>0</v>
      </c>
      <c r="C96" s="119">
        <v>0</v>
      </c>
      <c r="D96" s="25">
        <v>0</v>
      </c>
      <c r="E96" s="36">
        <v>0</v>
      </c>
      <c r="F96" s="46">
        <v>0</v>
      </c>
    </row>
    <row r="97" spans="1:6" ht="13.5" hidden="1" thickBot="1">
      <c r="A97" s="61" t="s">
        <v>13</v>
      </c>
      <c r="B97" s="105">
        <v>0</v>
      </c>
      <c r="C97" s="34">
        <v>0</v>
      </c>
      <c r="D97" s="34">
        <v>0</v>
      </c>
      <c r="E97" s="34">
        <v>0</v>
      </c>
      <c r="F97" s="45">
        <v>0</v>
      </c>
    </row>
    <row r="98" spans="1:6" ht="13.5" hidden="1" thickBot="1">
      <c r="A98" s="62" t="s">
        <v>14</v>
      </c>
      <c r="B98" s="114">
        <v>0</v>
      </c>
      <c r="C98" s="53">
        <v>0</v>
      </c>
      <c r="D98" s="53">
        <v>0</v>
      </c>
      <c r="E98" s="53">
        <v>0</v>
      </c>
      <c r="F98" s="53">
        <v>0</v>
      </c>
    </row>
    <row r="99" spans="1:6" ht="13.5" thickBot="1">
      <c r="A99" s="58" t="s">
        <v>18</v>
      </c>
      <c r="B99" s="101">
        <v>5.841334</v>
      </c>
      <c r="C99" s="102">
        <v>0.7505009999999999</v>
      </c>
      <c r="D99" s="102">
        <v>0</v>
      </c>
      <c r="E99" s="102">
        <v>2.043253</v>
      </c>
      <c r="F99" s="103">
        <v>3.04758</v>
      </c>
    </row>
    <row r="100" spans="1:6" ht="13.5">
      <c r="A100" s="60" t="s">
        <v>10</v>
      </c>
      <c r="B100" s="104">
        <v>2.3017060000000003</v>
      </c>
      <c r="C100" s="17">
        <v>0.060421</v>
      </c>
      <c r="D100" s="17">
        <v>0</v>
      </c>
      <c r="E100" s="17">
        <v>0.152551</v>
      </c>
      <c r="F100" s="18">
        <v>2.088734</v>
      </c>
    </row>
    <row r="101" spans="1:6" ht="12.75">
      <c r="A101" s="61" t="s">
        <v>4</v>
      </c>
      <c r="B101" s="105">
        <v>1.502736</v>
      </c>
      <c r="C101" s="34"/>
      <c r="D101" s="34">
        <v>0</v>
      </c>
      <c r="E101" s="34">
        <v>0.021125</v>
      </c>
      <c r="F101" s="45">
        <v>1.481611</v>
      </c>
    </row>
    <row r="102" spans="1:6" ht="12.75">
      <c r="A102" s="61" t="s">
        <v>17</v>
      </c>
      <c r="B102" s="105">
        <v>0</v>
      </c>
      <c r="C102" s="34"/>
      <c r="D102" s="34">
        <v>0</v>
      </c>
      <c r="E102" s="34">
        <v>0</v>
      </c>
      <c r="F102" s="45">
        <v>0</v>
      </c>
    </row>
    <row r="103" spans="1:6" ht="12.75">
      <c r="A103" s="61" t="s">
        <v>5</v>
      </c>
      <c r="B103" s="105">
        <v>0.598676</v>
      </c>
      <c r="C103" s="34"/>
      <c r="D103" s="34">
        <v>0</v>
      </c>
      <c r="E103" s="34">
        <v>0.005453</v>
      </c>
      <c r="F103" s="45">
        <v>0.593223</v>
      </c>
    </row>
    <row r="104" spans="1:6" ht="12.75">
      <c r="A104" s="61" t="s">
        <v>22</v>
      </c>
      <c r="B104" s="105">
        <v>0</v>
      </c>
      <c r="C104" s="34"/>
      <c r="D104" s="34">
        <v>0</v>
      </c>
      <c r="E104" s="34">
        <v>0</v>
      </c>
      <c r="F104" s="45">
        <v>0</v>
      </c>
    </row>
    <row r="105" spans="1:6" ht="12.75">
      <c r="A105" s="61" t="s">
        <v>23</v>
      </c>
      <c r="B105" s="105">
        <v>0.013900000000000001</v>
      </c>
      <c r="C105" s="34"/>
      <c r="D105" s="34">
        <v>0</v>
      </c>
      <c r="E105" s="34">
        <v>0</v>
      </c>
      <c r="F105" s="45">
        <v>0.013900000000000001</v>
      </c>
    </row>
    <row r="106" spans="1:6" ht="12.75">
      <c r="A106" s="61" t="s">
        <v>24</v>
      </c>
      <c r="B106" s="105">
        <v>0.186394</v>
      </c>
      <c r="C106" s="34">
        <v>0.060421</v>
      </c>
      <c r="D106" s="34">
        <v>0</v>
      </c>
      <c r="E106" s="34">
        <v>0.125973</v>
      </c>
      <c r="F106" s="45">
        <v>0</v>
      </c>
    </row>
    <row r="107" spans="1:6" ht="12.75">
      <c r="A107" s="61" t="s">
        <v>25</v>
      </c>
      <c r="B107" s="105">
        <v>0</v>
      </c>
      <c r="C107" s="34"/>
      <c r="D107" s="34">
        <v>0</v>
      </c>
      <c r="E107" s="34">
        <v>0</v>
      </c>
      <c r="F107" s="45">
        <v>0</v>
      </c>
    </row>
    <row r="108" spans="1:6" ht="13.5">
      <c r="A108" s="60" t="s">
        <v>0</v>
      </c>
      <c r="B108" s="104">
        <v>3.1820009999999996</v>
      </c>
      <c r="C108" s="116">
        <v>0.6900799999999999</v>
      </c>
      <c r="D108" s="116">
        <v>0</v>
      </c>
      <c r="E108" s="116">
        <v>1.634348</v>
      </c>
      <c r="F108" s="117">
        <v>0.857573</v>
      </c>
    </row>
    <row r="109" spans="1:6" ht="13.5">
      <c r="A109" s="60" t="s">
        <v>12</v>
      </c>
      <c r="B109" s="118">
        <v>0.357627</v>
      </c>
      <c r="C109" s="119">
        <v>0</v>
      </c>
      <c r="D109" s="25">
        <v>0</v>
      </c>
      <c r="E109" s="36">
        <v>0.25635399999999997</v>
      </c>
      <c r="F109" s="46">
        <v>0.101273</v>
      </c>
    </row>
    <row r="110" spans="1:6" ht="12.75">
      <c r="A110" s="61" t="s">
        <v>13</v>
      </c>
      <c r="B110" s="105">
        <v>0.357627</v>
      </c>
      <c r="C110" s="34">
        <v>0</v>
      </c>
      <c r="D110" s="34">
        <v>0</v>
      </c>
      <c r="E110" s="34">
        <v>0.25635399999999997</v>
      </c>
      <c r="F110" s="45">
        <v>0.101273</v>
      </c>
    </row>
    <row r="111" spans="1:6" ht="13.5" thickBot="1">
      <c r="A111" s="62" t="s">
        <v>14</v>
      </c>
      <c r="B111" s="114">
        <v>0.5900000000000001</v>
      </c>
      <c r="C111" s="53">
        <v>0</v>
      </c>
      <c r="D111" s="53">
        <v>0</v>
      </c>
      <c r="E111" s="53">
        <v>0.397</v>
      </c>
      <c r="F111" s="53">
        <v>0.193</v>
      </c>
    </row>
    <row r="112" spans="1:6" ht="13.5" thickBot="1">
      <c r="A112" s="58" t="s">
        <v>27</v>
      </c>
      <c r="B112" s="101">
        <v>6.428757999999999</v>
      </c>
      <c r="C112" s="102">
        <v>1.815473</v>
      </c>
      <c r="D112" s="102">
        <v>0</v>
      </c>
      <c r="E112" s="102">
        <v>3.198698</v>
      </c>
      <c r="F112" s="103">
        <v>1.414587</v>
      </c>
    </row>
    <row r="113" spans="1:6" ht="13.5">
      <c r="A113" s="60" t="s">
        <v>10</v>
      </c>
      <c r="B113" s="115">
        <v>2.135486</v>
      </c>
      <c r="C113" s="17">
        <v>0.001221</v>
      </c>
      <c r="D113" s="17">
        <v>0</v>
      </c>
      <c r="E113" s="17">
        <v>0.965831</v>
      </c>
      <c r="F113" s="18">
        <v>1.168434</v>
      </c>
    </row>
    <row r="114" spans="1:6" ht="12.75">
      <c r="A114" s="61" t="s">
        <v>4</v>
      </c>
      <c r="B114" s="105">
        <v>1.6661489999999999</v>
      </c>
      <c r="C114" s="34">
        <v>0.0001</v>
      </c>
      <c r="D114" s="34">
        <v>0</v>
      </c>
      <c r="E114" s="34">
        <v>0.6903710000000001</v>
      </c>
      <c r="F114" s="45">
        <v>0.9756779999999999</v>
      </c>
    </row>
    <row r="115" spans="1:6" ht="12.75">
      <c r="A115" s="61" t="s">
        <v>17</v>
      </c>
      <c r="B115" s="105">
        <v>0.38978999999999997</v>
      </c>
      <c r="C115" s="34">
        <v>0</v>
      </c>
      <c r="D115" s="34">
        <v>0</v>
      </c>
      <c r="E115" s="34">
        <v>0.25052199999999997</v>
      </c>
      <c r="F115" s="45">
        <v>0.13926799999999998</v>
      </c>
    </row>
    <row r="116" spans="1:6" ht="12.75">
      <c r="A116" s="61" t="s">
        <v>5</v>
      </c>
      <c r="B116" s="105">
        <v>0.06607</v>
      </c>
      <c r="C116" s="34">
        <v>0</v>
      </c>
      <c r="D116" s="34">
        <v>0</v>
      </c>
      <c r="E116" s="34">
        <v>0.012582000000000001</v>
      </c>
      <c r="F116" s="45">
        <v>0.053488</v>
      </c>
    </row>
    <row r="117" spans="1:6" ht="12.75">
      <c r="A117" s="61" t="s">
        <v>22</v>
      </c>
      <c r="B117" s="105">
        <v>0</v>
      </c>
      <c r="C117" s="34">
        <v>0</v>
      </c>
      <c r="D117" s="34">
        <v>0</v>
      </c>
      <c r="E117" s="34">
        <v>0</v>
      </c>
      <c r="F117" s="45">
        <v>0</v>
      </c>
    </row>
    <row r="118" spans="1:6" ht="12.75">
      <c r="A118" s="61" t="s">
        <v>23</v>
      </c>
      <c r="B118" s="105">
        <v>0.011792</v>
      </c>
      <c r="C118" s="34">
        <v>0</v>
      </c>
      <c r="D118" s="34">
        <v>0</v>
      </c>
      <c r="E118" s="34">
        <v>0.011792</v>
      </c>
      <c r="F118" s="45">
        <v>0</v>
      </c>
    </row>
    <row r="119" spans="1:6" ht="12.75">
      <c r="A119" s="61" t="s">
        <v>24</v>
      </c>
      <c r="B119" s="105">
        <v>0</v>
      </c>
      <c r="C119" s="34">
        <v>0</v>
      </c>
      <c r="D119" s="34">
        <v>0</v>
      </c>
      <c r="E119" s="34">
        <v>0</v>
      </c>
      <c r="F119" s="45">
        <v>0</v>
      </c>
    </row>
    <row r="120" spans="1:6" ht="12.75">
      <c r="A120" s="61" t="s">
        <v>25</v>
      </c>
      <c r="B120" s="105">
        <v>0.0016849999999999999</v>
      </c>
      <c r="C120" s="34">
        <v>0.001121</v>
      </c>
      <c r="D120" s="34">
        <v>0</v>
      </c>
      <c r="E120" s="34">
        <v>0.0005639999999999999</v>
      </c>
      <c r="F120" s="45">
        <v>0</v>
      </c>
    </row>
    <row r="121" spans="1:6" ht="13.5">
      <c r="A121" s="60" t="s">
        <v>0</v>
      </c>
      <c r="B121" s="104">
        <v>3.958163</v>
      </c>
      <c r="C121" s="116">
        <v>1.814252</v>
      </c>
      <c r="D121" s="116">
        <v>0</v>
      </c>
      <c r="E121" s="116">
        <v>1.971688</v>
      </c>
      <c r="F121" s="117">
        <v>0.17222300000000001</v>
      </c>
    </row>
    <row r="122" spans="1:6" ht="13.5">
      <c r="A122" s="60" t="s">
        <v>12</v>
      </c>
      <c r="B122" s="118">
        <v>0.335109</v>
      </c>
      <c r="C122" s="119">
        <v>0</v>
      </c>
      <c r="D122" s="25">
        <v>0</v>
      </c>
      <c r="E122" s="36">
        <v>0.261179</v>
      </c>
      <c r="F122" s="46">
        <v>0.07393000000000001</v>
      </c>
    </row>
    <row r="123" spans="1:6" ht="12.75">
      <c r="A123" s="61" t="s">
        <v>13</v>
      </c>
      <c r="B123" s="105">
        <v>0.335109</v>
      </c>
      <c r="C123" s="34">
        <v>0</v>
      </c>
      <c r="D123" s="34">
        <v>0</v>
      </c>
      <c r="E123" s="34">
        <v>0.261179</v>
      </c>
      <c r="F123" s="45">
        <v>0.07393000000000001</v>
      </c>
    </row>
    <row r="124" spans="1:6" ht="13.5" thickBot="1">
      <c r="A124" s="62" t="s">
        <v>14</v>
      </c>
      <c r="B124" s="114">
        <v>0.722</v>
      </c>
      <c r="C124" s="56">
        <v>0</v>
      </c>
      <c r="D124" s="56">
        <v>0</v>
      </c>
      <c r="E124" s="56">
        <v>0.581</v>
      </c>
      <c r="F124" s="120">
        <v>0.141</v>
      </c>
    </row>
    <row r="125" spans="1:6" ht="13.5" thickBot="1">
      <c r="A125" s="58" t="s">
        <v>19</v>
      </c>
      <c r="B125" s="101">
        <v>4.529851</v>
      </c>
      <c r="C125" s="102">
        <v>1.371491</v>
      </c>
      <c r="D125" s="102">
        <v>0</v>
      </c>
      <c r="E125" s="102">
        <v>2.418959</v>
      </c>
      <c r="F125" s="103">
        <v>0.739401</v>
      </c>
    </row>
    <row r="126" spans="1:6" ht="13.5">
      <c r="A126" s="60" t="s">
        <v>10</v>
      </c>
      <c r="B126" s="104">
        <v>0.541621</v>
      </c>
      <c r="C126" s="17">
        <v>0</v>
      </c>
      <c r="D126" s="17">
        <v>0</v>
      </c>
      <c r="E126" s="17">
        <v>0.129105</v>
      </c>
      <c r="F126" s="18">
        <v>0.412516</v>
      </c>
    </row>
    <row r="127" spans="1:6" ht="12.75">
      <c r="A127" s="61" t="s">
        <v>4</v>
      </c>
      <c r="B127" s="105">
        <v>0.153912</v>
      </c>
      <c r="C127" s="34">
        <v>0</v>
      </c>
      <c r="D127" s="34">
        <v>0</v>
      </c>
      <c r="E127" s="34">
        <v>0.059746</v>
      </c>
      <c r="F127" s="45">
        <v>0.094166</v>
      </c>
    </row>
    <row r="128" spans="1:6" ht="12.75">
      <c r="A128" s="61" t="s">
        <v>17</v>
      </c>
      <c r="B128" s="105">
        <v>0.054083</v>
      </c>
      <c r="C128" s="34">
        <v>0</v>
      </c>
      <c r="D128" s="34">
        <v>0</v>
      </c>
      <c r="E128" s="34">
        <v>0.038993</v>
      </c>
      <c r="F128" s="45">
        <v>0.01509</v>
      </c>
    </row>
    <row r="129" spans="1:6" ht="12.75">
      <c r="A129" s="61" t="s">
        <v>5</v>
      </c>
      <c r="B129" s="105">
        <v>0.331072</v>
      </c>
      <c r="C129" s="34">
        <v>0</v>
      </c>
      <c r="D129" s="34">
        <v>0</v>
      </c>
      <c r="E129" s="34">
        <v>0.027812</v>
      </c>
      <c r="F129" s="45">
        <v>0.30326</v>
      </c>
    </row>
    <row r="130" spans="1:6" ht="12.75">
      <c r="A130" s="61" t="s">
        <v>22</v>
      </c>
      <c r="B130" s="105">
        <v>0</v>
      </c>
      <c r="C130" s="34">
        <v>0</v>
      </c>
      <c r="D130" s="34">
        <v>0</v>
      </c>
      <c r="E130" s="34">
        <v>0</v>
      </c>
      <c r="F130" s="45">
        <v>0</v>
      </c>
    </row>
    <row r="131" spans="1:6" ht="12.75">
      <c r="A131" s="61" t="s">
        <v>23</v>
      </c>
      <c r="B131" s="105">
        <v>0</v>
      </c>
      <c r="C131" s="34">
        <v>0</v>
      </c>
      <c r="D131" s="34">
        <v>0</v>
      </c>
      <c r="E131" s="34">
        <v>0</v>
      </c>
      <c r="F131" s="45">
        <v>0</v>
      </c>
    </row>
    <row r="132" spans="1:6" ht="12.75">
      <c r="A132" s="61" t="s">
        <v>24</v>
      </c>
      <c r="B132" s="105">
        <v>0.001062</v>
      </c>
      <c r="C132" s="34">
        <v>0</v>
      </c>
      <c r="D132" s="34">
        <v>0</v>
      </c>
      <c r="E132" s="34">
        <v>0.001062</v>
      </c>
      <c r="F132" s="45">
        <v>0</v>
      </c>
    </row>
    <row r="133" spans="1:6" ht="12.75">
      <c r="A133" s="61" t="s">
        <v>25</v>
      </c>
      <c r="B133" s="105">
        <v>0.001492</v>
      </c>
      <c r="C133" s="34">
        <v>0</v>
      </c>
      <c r="D133" s="34">
        <v>0</v>
      </c>
      <c r="E133" s="34">
        <v>0.001492</v>
      </c>
      <c r="F133" s="45">
        <v>0</v>
      </c>
    </row>
    <row r="134" spans="1:6" ht="13.5">
      <c r="A134" s="60" t="s">
        <v>0</v>
      </c>
      <c r="B134" s="104">
        <v>2.395368</v>
      </c>
      <c r="C134" s="116">
        <v>1.15862</v>
      </c>
      <c r="D134" s="116">
        <v>0</v>
      </c>
      <c r="E134" s="116">
        <v>0.9833379999999999</v>
      </c>
      <c r="F134" s="117">
        <v>0.25341</v>
      </c>
    </row>
    <row r="135" spans="1:6" ht="13.5">
      <c r="A135" s="60" t="s">
        <v>12</v>
      </c>
      <c r="B135" s="118">
        <v>1.592862</v>
      </c>
      <c r="C135" s="119">
        <v>0.212871</v>
      </c>
      <c r="D135" s="25">
        <v>0</v>
      </c>
      <c r="E135" s="36">
        <v>1.306516</v>
      </c>
      <c r="F135" s="46">
        <v>0.073475</v>
      </c>
    </row>
    <row r="136" spans="1:6" ht="12.75">
      <c r="A136" s="61" t="s">
        <v>13</v>
      </c>
      <c r="B136" s="105">
        <v>1.592862</v>
      </c>
      <c r="C136" s="34">
        <v>0.212871</v>
      </c>
      <c r="D136" s="34">
        <v>0</v>
      </c>
      <c r="E136" s="34">
        <v>1.306516</v>
      </c>
      <c r="F136" s="45">
        <v>0.073475</v>
      </c>
    </row>
    <row r="137" spans="1:6" ht="13.5" thickBot="1">
      <c r="A137" s="62" t="s">
        <v>14</v>
      </c>
      <c r="B137" s="114">
        <v>2.802</v>
      </c>
      <c r="C137" s="53">
        <v>0.43</v>
      </c>
      <c r="D137" s="53"/>
      <c r="E137" s="53">
        <v>2.243</v>
      </c>
      <c r="F137" s="53">
        <v>0.129</v>
      </c>
    </row>
    <row r="138" spans="1:6" ht="13.5" thickBot="1">
      <c r="A138" s="58" t="s">
        <v>20</v>
      </c>
      <c r="B138" s="101">
        <v>0.69047</v>
      </c>
      <c r="C138" s="102">
        <v>0</v>
      </c>
      <c r="D138" s="102">
        <v>0</v>
      </c>
      <c r="E138" s="102">
        <v>0.249502</v>
      </c>
      <c r="F138" s="103">
        <v>0.440968</v>
      </c>
    </row>
    <row r="139" spans="1:6" ht="13.5">
      <c r="A139" s="60" t="s">
        <v>10</v>
      </c>
      <c r="B139" s="115">
        <v>0.311882</v>
      </c>
      <c r="C139" s="17">
        <v>0</v>
      </c>
      <c r="D139" s="17">
        <v>0</v>
      </c>
      <c r="E139" s="17">
        <v>0.011</v>
      </c>
      <c r="F139" s="18">
        <v>0.300882</v>
      </c>
    </row>
    <row r="140" spans="1:6" ht="12.75">
      <c r="A140" s="61" t="s">
        <v>4</v>
      </c>
      <c r="B140" s="105">
        <v>0.24944200000000002</v>
      </c>
      <c r="C140" s="34">
        <v>0</v>
      </c>
      <c r="D140" s="34">
        <v>0</v>
      </c>
      <c r="E140" s="34">
        <v>0.011</v>
      </c>
      <c r="F140" s="45">
        <v>0.23844200000000002</v>
      </c>
    </row>
    <row r="141" spans="1:6" ht="12.75">
      <c r="A141" s="61" t="s">
        <v>17</v>
      </c>
      <c r="B141" s="105">
        <v>0</v>
      </c>
      <c r="C141" s="34">
        <v>0</v>
      </c>
      <c r="D141" s="34">
        <v>0</v>
      </c>
      <c r="E141" s="34">
        <v>0</v>
      </c>
      <c r="F141" s="45">
        <v>0</v>
      </c>
    </row>
    <row r="142" spans="1:6" ht="12.75">
      <c r="A142" s="61" t="s">
        <v>5</v>
      </c>
      <c r="B142" s="105">
        <v>0.062439999999999996</v>
      </c>
      <c r="C142" s="34">
        <v>0</v>
      </c>
      <c r="D142" s="34">
        <v>0</v>
      </c>
      <c r="E142" s="34">
        <v>0</v>
      </c>
      <c r="F142" s="45">
        <v>0.062439999999999996</v>
      </c>
    </row>
    <row r="143" spans="1:6" ht="12.75">
      <c r="A143" s="61" t="s">
        <v>22</v>
      </c>
      <c r="B143" s="105">
        <v>0</v>
      </c>
      <c r="C143" s="34">
        <v>0</v>
      </c>
      <c r="D143" s="34">
        <v>0</v>
      </c>
      <c r="E143" s="34">
        <v>0</v>
      </c>
      <c r="F143" s="45">
        <v>0</v>
      </c>
    </row>
    <row r="144" spans="1:6" ht="12.75">
      <c r="A144" s="61" t="s">
        <v>23</v>
      </c>
      <c r="B144" s="105">
        <v>0</v>
      </c>
      <c r="C144" s="34">
        <v>0</v>
      </c>
      <c r="D144" s="34">
        <v>0</v>
      </c>
      <c r="E144" s="34">
        <v>0</v>
      </c>
      <c r="F144" s="45">
        <v>0</v>
      </c>
    </row>
    <row r="145" spans="1:6" ht="12.75">
      <c r="A145" s="61" t="s">
        <v>24</v>
      </c>
      <c r="B145" s="105">
        <v>0</v>
      </c>
      <c r="C145" s="34">
        <v>0</v>
      </c>
      <c r="D145" s="34">
        <v>0</v>
      </c>
      <c r="E145" s="34">
        <v>0</v>
      </c>
      <c r="F145" s="45">
        <v>0</v>
      </c>
    </row>
    <row r="146" spans="1:6" ht="12.75">
      <c r="A146" s="61" t="s">
        <v>25</v>
      </c>
      <c r="B146" s="105">
        <v>0</v>
      </c>
      <c r="C146" s="34">
        <v>0</v>
      </c>
      <c r="D146" s="34">
        <v>0</v>
      </c>
      <c r="E146" s="34">
        <v>0</v>
      </c>
      <c r="F146" s="45">
        <v>0</v>
      </c>
    </row>
    <row r="147" spans="1:6" ht="13.5">
      <c r="A147" s="60" t="s">
        <v>0</v>
      </c>
      <c r="B147" s="118">
        <v>0.362337</v>
      </c>
      <c r="C147" s="116">
        <v>0</v>
      </c>
      <c r="D147" s="116">
        <v>0</v>
      </c>
      <c r="E147" s="116">
        <v>0.224251</v>
      </c>
      <c r="F147" s="117">
        <v>0.13808600000000001</v>
      </c>
    </row>
    <row r="148" spans="1:6" ht="13.5">
      <c r="A148" s="60" t="s">
        <v>12</v>
      </c>
      <c r="B148" s="118">
        <v>0.016251</v>
      </c>
      <c r="C148" s="119">
        <v>0</v>
      </c>
      <c r="D148" s="25">
        <v>0</v>
      </c>
      <c r="E148" s="36">
        <v>0.014251</v>
      </c>
      <c r="F148" s="46">
        <v>0.002</v>
      </c>
    </row>
    <row r="149" spans="1:6" ht="12.75">
      <c r="A149" s="61" t="s">
        <v>13</v>
      </c>
      <c r="B149" s="105">
        <v>0.016251</v>
      </c>
      <c r="C149" s="34">
        <v>0</v>
      </c>
      <c r="D149" s="34">
        <v>0</v>
      </c>
      <c r="E149" s="34">
        <v>0.014251</v>
      </c>
      <c r="F149" s="45">
        <v>0.002</v>
      </c>
    </row>
    <row r="150" spans="1:6" ht="13.5" thickBot="1">
      <c r="A150" s="62" t="s">
        <v>14</v>
      </c>
      <c r="B150" s="114">
        <v>0.027</v>
      </c>
      <c r="C150" s="53">
        <v>0</v>
      </c>
      <c r="D150" s="53">
        <v>0</v>
      </c>
      <c r="E150" s="53">
        <v>0.024</v>
      </c>
      <c r="F150" s="53">
        <v>0.003</v>
      </c>
    </row>
    <row r="151" spans="1:6" ht="13.5" thickBot="1">
      <c r="A151" s="58" t="s">
        <v>21</v>
      </c>
      <c r="B151" s="101">
        <v>2.3413700000000004</v>
      </c>
      <c r="C151" s="102">
        <v>0</v>
      </c>
      <c r="D151" s="102">
        <v>0</v>
      </c>
      <c r="E151" s="102">
        <v>1.329816</v>
      </c>
      <c r="F151" s="103">
        <v>1.011554</v>
      </c>
    </row>
    <row r="152" spans="1:6" ht="13.5">
      <c r="A152" s="60" t="s">
        <v>10</v>
      </c>
      <c r="B152" s="104">
        <v>1.2544720000000003</v>
      </c>
      <c r="C152" s="17">
        <v>0</v>
      </c>
      <c r="D152" s="17">
        <v>0</v>
      </c>
      <c r="E152" s="17">
        <v>0.5163610000000001</v>
      </c>
      <c r="F152" s="18">
        <v>0.7381110000000001</v>
      </c>
    </row>
    <row r="153" spans="1:6" ht="12.75">
      <c r="A153" s="61" t="s">
        <v>4</v>
      </c>
      <c r="B153" s="105">
        <v>0.650162</v>
      </c>
      <c r="C153" s="34"/>
      <c r="D153" s="34"/>
      <c r="E153" s="34">
        <v>0.170838</v>
      </c>
      <c r="F153" s="45">
        <v>0.47932400000000003</v>
      </c>
    </row>
    <row r="154" spans="1:6" ht="12.75">
      <c r="A154" s="61" t="s">
        <v>17</v>
      </c>
      <c r="B154" s="105">
        <v>0.403464</v>
      </c>
      <c r="C154" s="34"/>
      <c r="D154" s="34"/>
      <c r="E154" s="34">
        <v>0.343151</v>
      </c>
      <c r="F154" s="45">
        <v>0.060313000000000005</v>
      </c>
    </row>
    <row r="155" spans="1:6" ht="12.75">
      <c r="A155" s="61" t="s">
        <v>5</v>
      </c>
      <c r="B155" s="105">
        <v>0.194126</v>
      </c>
      <c r="C155" s="34"/>
      <c r="D155" s="34"/>
      <c r="E155" s="34">
        <v>0</v>
      </c>
      <c r="F155" s="45">
        <v>0.194126</v>
      </c>
    </row>
    <row r="156" spans="1:6" ht="12.75">
      <c r="A156" s="61" t="s">
        <v>22</v>
      </c>
      <c r="B156" s="105">
        <v>0</v>
      </c>
      <c r="C156" s="34"/>
      <c r="D156" s="34"/>
      <c r="E156" s="34">
        <v>0</v>
      </c>
      <c r="F156" s="45">
        <v>0</v>
      </c>
    </row>
    <row r="157" spans="1:6" ht="12.75">
      <c r="A157" s="61" t="s">
        <v>23</v>
      </c>
      <c r="B157" s="105">
        <v>0.004167</v>
      </c>
      <c r="C157" s="34"/>
      <c r="D157" s="34"/>
      <c r="E157" s="34">
        <v>0</v>
      </c>
      <c r="F157" s="45">
        <v>0.004167</v>
      </c>
    </row>
    <row r="158" spans="1:6" ht="12.75">
      <c r="A158" s="61" t="s">
        <v>24</v>
      </c>
      <c r="B158" s="105">
        <v>0</v>
      </c>
      <c r="C158" s="34"/>
      <c r="D158" s="34"/>
      <c r="E158" s="34">
        <v>0</v>
      </c>
      <c r="F158" s="45">
        <v>0</v>
      </c>
    </row>
    <row r="159" spans="1:6" ht="12.75">
      <c r="A159" s="61" t="s">
        <v>25</v>
      </c>
      <c r="B159" s="105">
        <v>0.002553</v>
      </c>
      <c r="C159" s="34"/>
      <c r="D159" s="34"/>
      <c r="E159" s="34">
        <v>0.002372</v>
      </c>
      <c r="F159" s="45">
        <v>0.00018099999999999998</v>
      </c>
    </row>
    <row r="160" spans="1:6" ht="13.5">
      <c r="A160" s="60" t="s">
        <v>0</v>
      </c>
      <c r="B160" s="104">
        <v>0.664779</v>
      </c>
      <c r="C160" s="116">
        <v>0</v>
      </c>
      <c r="D160" s="116">
        <v>0</v>
      </c>
      <c r="E160" s="116">
        <v>0.457024</v>
      </c>
      <c r="F160" s="117">
        <v>0.207755</v>
      </c>
    </row>
    <row r="161" spans="1:6" ht="13.5">
      <c r="A161" s="60" t="s">
        <v>12</v>
      </c>
      <c r="B161" s="118">
        <v>0.422119</v>
      </c>
      <c r="C161" s="119">
        <v>0</v>
      </c>
      <c r="D161" s="25">
        <v>0</v>
      </c>
      <c r="E161" s="36">
        <v>0.356431</v>
      </c>
      <c r="F161" s="46">
        <v>0.065688</v>
      </c>
    </row>
    <row r="162" spans="1:6" ht="12.75">
      <c r="A162" s="61" t="s">
        <v>13</v>
      </c>
      <c r="B162" s="105">
        <v>0.422119</v>
      </c>
      <c r="C162" s="34">
        <v>0</v>
      </c>
      <c r="D162" s="34">
        <v>0</v>
      </c>
      <c r="E162" s="34">
        <v>0.356431</v>
      </c>
      <c r="F162" s="45">
        <v>0.065688</v>
      </c>
    </row>
    <row r="163" spans="1:6" ht="13.5" thickBot="1">
      <c r="A163" s="62" t="s">
        <v>14</v>
      </c>
      <c r="B163" s="114">
        <v>0.588</v>
      </c>
      <c r="C163" s="53">
        <v>0</v>
      </c>
      <c r="D163" s="53">
        <v>0</v>
      </c>
      <c r="E163" s="53">
        <v>0.48499999999999993</v>
      </c>
      <c r="F163" s="53">
        <v>0.103</v>
      </c>
    </row>
    <row r="164" spans="1:6" ht="9.75" customHeight="1" hidden="1" thickBot="1">
      <c r="A164" s="58"/>
      <c r="B164" s="101">
        <v>0</v>
      </c>
      <c r="C164" s="102">
        <v>0</v>
      </c>
      <c r="D164" s="102">
        <v>0</v>
      </c>
      <c r="E164" s="102">
        <v>0</v>
      </c>
      <c r="F164" s="103">
        <v>0</v>
      </c>
    </row>
    <row r="165" spans="1:6" ht="14.25" hidden="1" thickBot="1">
      <c r="A165" s="60"/>
      <c r="B165" s="104">
        <v>0</v>
      </c>
      <c r="C165" s="17">
        <v>0</v>
      </c>
      <c r="D165" s="17">
        <v>0</v>
      </c>
      <c r="E165" s="17">
        <v>0</v>
      </c>
      <c r="F165" s="18">
        <v>0</v>
      </c>
    </row>
    <row r="166" spans="1:6" ht="14.25" hidden="1" thickBot="1">
      <c r="A166" s="60"/>
      <c r="B166" s="105">
        <v>0</v>
      </c>
      <c r="C166" s="34"/>
      <c r="D166" s="34"/>
      <c r="E166" s="34"/>
      <c r="F166" s="45"/>
    </row>
    <row r="167" spans="1:6" ht="14.25" hidden="1" thickBot="1">
      <c r="A167" s="60"/>
      <c r="B167" s="105">
        <v>0</v>
      </c>
      <c r="C167" s="34"/>
      <c r="D167" s="34"/>
      <c r="E167" s="34"/>
      <c r="F167" s="45"/>
    </row>
    <row r="168" spans="1:6" ht="14.25" hidden="1" thickBot="1">
      <c r="A168" s="60"/>
      <c r="B168" s="105">
        <v>0</v>
      </c>
      <c r="C168" s="34"/>
      <c r="D168" s="34"/>
      <c r="E168" s="34"/>
      <c r="F168" s="45"/>
    </row>
    <row r="169" spans="1:6" ht="13.5" hidden="1" thickBot="1">
      <c r="A169" s="61"/>
      <c r="B169" s="105">
        <v>0</v>
      </c>
      <c r="C169" s="34"/>
      <c r="D169" s="34"/>
      <c r="E169" s="34"/>
      <c r="F169" s="45"/>
    </row>
    <row r="170" spans="1:6" ht="13.5" hidden="1" thickBot="1">
      <c r="A170" s="61"/>
      <c r="B170" s="105">
        <v>0</v>
      </c>
      <c r="C170" s="34"/>
      <c r="D170" s="34"/>
      <c r="E170" s="34"/>
      <c r="F170" s="45"/>
    </row>
    <row r="171" spans="1:6" ht="13.5" hidden="1" thickBot="1">
      <c r="A171" s="61"/>
      <c r="B171" s="105">
        <v>0</v>
      </c>
      <c r="C171" s="34"/>
      <c r="D171" s="34"/>
      <c r="E171" s="34"/>
      <c r="F171" s="45"/>
    </row>
    <row r="172" spans="1:6" ht="13.5" hidden="1" thickBot="1">
      <c r="A172" s="61"/>
      <c r="B172" s="105">
        <v>0</v>
      </c>
      <c r="C172" s="34"/>
      <c r="D172" s="34"/>
      <c r="E172" s="34"/>
      <c r="F172" s="45"/>
    </row>
    <row r="173" spans="1:6" ht="14.25" hidden="1" thickBot="1">
      <c r="A173" s="60"/>
      <c r="B173" s="104">
        <v>0</v>
      </c>
      <c r="C173" s="116">
        <v>0</v>
      </c>
      <c r="D173" s="116">
        <v>0</v>
      </c>
      <c r="E173" s="116">
        <v>0</v>
      </c>
      <c r="F173" s="117">
        <v>0</v>
      </c>
    </row>
    <row r="174" spans="1:6" ht="14.25" hidden="1" thickBot="1">
      <c r="A174" s="60"/>
      <c r="B174" s="118">
        <v>0</v>
      </c>
      <c r="C174" s="119">
        <v>0</v>
      </c>
      <c r="D174" s="25">
        <v>0</v>
      </c>
      <c r="E174" s="36">
        <v>0</v>
      </c>
      <c r="F174" s="46">
        <v>0</v>
      </c>
    </row>
    <row r="175" spans="1:6" ht="13.5" hidden="1" thickBot="1">
      <c r="A175" s="61"/>
      <c r="B175" s="105">
        <v>0</v>
      </c>
      <c r="C175" s="34"/>
      <c r="D175" s="34"/>
      <c r="E175" s="34"/>
      <c r="F175" s="45"/>
    </row>
    <row r="176" spans="1:6" ht="13.5" hidden="1" thickBot="1">
      <c r="A176" s="62"/>
      <c r="B176" s="114">
        <v>0</v>
      </c>
      <c r="C176" s="53"/>
      <c r="D176" s="53"/>
      <c r="E176" s="53"/>
      <c r="F176" s="53"/>
    </row>
    <row r="177" spans="1:6" ht="13.5" thickBot="1">
      <c r="A177" s="58" t="s">
        <v>35</v>
      </c>
      <c r="B177" s="101">
        <v>6.286729999999999</v>
      </c>
      <c r="C177" s="102">
        <v>0</v>
      </c>
      <c r="D177" s="102">
        <v>0</v>
      </c>
      <c r="E177" s="102">
        <v>1.1031460000000002</v>
      </c>
      <c r="F177" s="103">
        <v>5.183583999999999</v>
      </c>
    </row>
    <row r="178" spans="1:6" ht="13.5">
      <c r="A178" s="60" t="s">
        <v>10</v>
      </c>
      <c r="B178" s="104">
        <v>4.107353999999999</v>
      </c>
      <c r="C178" s="17">
        <v>0</v>
      </c>
      <c r="D178" s="17">
        <v>0</v>
      </c>
      <c r="E178" s="17">
        <v>0.035238</v>
      </c>
      <c r="F178" s="18">
        <v>4.072115999999999</v>
      </c>
    </row>
    <row r="179" spans="1:6" ht="12.75">
      <c r="A179" s="61" t="s">
        <v>4</v>
      </c>
      <c r="B179" s="105">
        <v>0.398414</v>
      </c>
      <c r="C179" s="34"/>
      <c r="D179" s="34"/>
      <c r="E179" s="34">
        <v>0.0069900000000000006</v>
      </c>
      <c r="F179" s="45">
        <v>0.391424</v>
      </c>
    </row>
    <row r="180" spans="1:6" ht="12.75">
      <c r="A180" s="61" t="s">
        <v>17</v>
      </c>
      <c r="B180" s="105">
        <v>0</v>
      </c>
      <c r="C180" s="34"/>
      <c r="D180" s="34"/>
      <c r="E180" s="34">
        <v>0</v>
      </c>
      <c r="F180" s="45">
        <v>0</v>
      </c>
    </row>
    <row r="181" spans="1:6" ht="12.75">
      <c r="A181" s="61" t="s">
        <v>5</v>
      </c>
      <c r="B181" s="105">
        <v>3.7002</v>
      </c>
      <c r="C181" s="34"/>
      <c r="D181" s="34"/>
      <c r="E181" s="34">
        <v>0.02281</v>
      </c>
      <c r="F181" s="45">
        <v>3.67739</v>
      </c>
    </row>
    <row r="182" spans="1:6" ht="12.75">
      <c r="A182" s="61" t="s">
        <v>22</v>
      </c>
      <c r="B182" s="105">
        <v>0</v>
      </c>
      <c r="C182" s="34"/>
      <c r="D182" s="34"/>
      <c r="E182" s="34">
        <v>0</v>
      </c>
      <c r="F182" s="45">
        <v>0</v>
      </c>
    </row>
    <row r="183" spans="1:6" ht="12.75">
      <c r="A183" s="61" t="s">
        <v>23</v>
      </c>
      <c r="B183" s="105">
        <v>0.008740000000000001</v>
      </c>
      <c r="C183" s="34"/>
      <c r="D183" s="34"/>
      <c r="E183" s="34">
        <v>0.005438</v>
      </c>
      <c r="F183" s="45">
        <v>0.0033020000000000002</v>
      </c>
    </row>
    <row r="184" spans="1:6" ht="12.75">
      <c r="A184" s="61" t="s">
        <v>24</v>
      </c>
      <c r="B184" s="105">
        <v>0</v>
      </c>
      <c r="C184" s="34"/>
      <c r="D184" s="34"/>
      <c r="E184" s="34">
        <v>0</v>
      </c>
      <c r="F184" s="45">
        <v>0</v>
      </c>
    </row>
    <row r="185" spans="1:6" ht="12.75">
      <c r="A185" s="61" t="s">
        <v>25</v>
      </c>
      <c r="B185" s="105">
        <v>0</v>
      </c>
      <c r="C185" s="34"/>
      <c r="D185" s="34"/>
      <c r="E185" s="34">
        <v>0</v>
      </c>
      <c r="F185" s="45">
        <v>0</v>
      </c>
    </row>
    <row r="186" spans="1:6" ht="13.5">
      <c r="A186" s="60" t="s">
        <v>0</v>
      </c>
      <c r="B186" s="104">
        <v>1.984318</v>
      </c>
      <c r="C186" s="116">
        <v>0</v>
      </c>
      <c r="D186" s="116">
        <v>0</v>
      </c>
      <c r="E186" s="116">
        <v>0.9820720000000001</v>
      </c>
      <c r="F186" s="117">
        <v>1.002246</v>
      </c>
    </row>
    <row r="187" spans="1:6" ht="13.5">
      <c r="A187" s="63" t="s">
        <v>12</v>
      </c>
      <c r="B187" s="118">
        <v>0.195058</v>
      </c>
      <c r="C187" s="119">
        <v>0</v>
      </c>
      <c r="D187" s="25">
        <v>0</v>
      </c>
      <c r="E187" s="36">
        <v>0.085836</v>
      </c>
      <c r="F187" s="46">
        <v>0.109222</v>
      </c>
    </row>
    <row r="188" spans="1:6" ht="12.75">
      <c r="A188" s="61" t="s">
        <v>13</v>
      </c>
      <c r="B188" s="105">
        <v>0.195058</v>
      </c>
      <c r="C188" s="34">
        <v>0</v>
      </c>
      <c r="D188" s="34">
        <v>0</v>
      </c>
      <c r="E188" s="34">
        <v>0.085836</v>
      </c>
      <c r="F188" s="45">
        <v>0.109222</v>
      </c>
    </row>
    <row r="189" spans="1:6" ht="11.25" customHeight="1" thickBot="1">
      <c r="A189" s="62" t="s">
        <v>14</v>
      </c>
      <c r="B189" s="114">
        <v>0.361</v>
      </c>
      <c r="C189" s="56">
        <v>0</v>
      </c>
      <c r="D189" s="56">
        <v>0</v>
      </c>
      <c r="E189" s="56">
        <v>0.159</v>
      </c>
      <c r="F189" s="120">
        <v>0.202</v>
      </c>
    </row>
    <row r="190" spans="1:6" ht="13.5" hidden="1" thickBot="1">
      <c r="A190" s="58" t="s">
        <v>29</v>
      </c>
      <c r="B190" s="101">
        <f>SUM(C190:F190)</f>
        <v>0</v>
      </c>
      <c r="C190" s="102">
        <f>C191+C199+C200</f>
        <v>0</v>
      </c>
      <c r="D190" s="102">
        <f>D191+D199+D200</f>
        <v>0</v>
      </c>
      <c r="E190" s="102">
        <v>0</v>
      </c>
      <c r="F190" s="103">
        <v>0</v>
      </c>
    </row>
    <row r="191" spans="1:6" ht="13.5" hidden="1">
      <c r="A191" s="60" t="s">
        <v>10</v>
      </c>
      <c r="B191" s="115">
        <f aca="true" t="shared" si="2" ref="B191:B199">SUM(C191:F191)</f>
        <v>0</v>
      </c>
      <c r="C191" s="17">
        <f>C192+C193+C194+C195+C196+C197+C198</f>
        <v>0</v>
      </c>
      <c r="D191" s="17">
        <f>D192+D193+D194+D195+D196+D197+D198</f>
        <v>0</v>
      </c>
      <c r="E191" s="17">
        <f>E192+E193+E194+E195+E196+E197+E198</f>
        <v>0</v>
      </c>
      <c r="F191" s="18">
        <f>F192+F193+F194+F195+F196+F197+F198</f>
        <v>0</v>
      </c>
    </row>
    <row r="192" spans="1:6" ht="12.75" hidden="1">
      <c r="A192" s="61" t="s">
        <v>4</v>
      </c>
      <c r="B192" s="105">
        <f t="shared" si="2"/>
        <v>0</v>
      </c>
      <c r="C192" s="34"/>
      <c r="D192" s="34"/>
      <c r="E192" s="34"/>
      <c r="F192" s="45"/>
    </row>
    <row r="193" spans="1:6" ht="12.75" hidden="1">
      <c r="A193" s="61" t="s">
        <v>17</v>
      </c>
      <c r="B193" s="105">
        <f t="shared" si="2"/>
        <v>0</v>
      </c>
      <c r="C193" s="34"/>
      <c r="D193" s="34"/>
      <c r="E193" s="34"/>
      <c r="F193" s="45"/>
    </row>
    <row r="194" spans="1:6" ht="12.75" hidden="1">
      <c r="A194" s="61" t="s">
        <v>5</v>
      </c>
      <c r="B194" s="105">
        <f t="shared" si="2"/>
        <v>0</v>
      </c>
      <c r="C194" s="34"/>
      <c r="D194" s="34"/>
      <c r="E194" s="34"/>
      <c r="F194" s="45"/>
    </row>
    <row r="195" spans="1:6" ht="12.75" hidden="1">
      <c r="A195" s="61" t="s">
        <v>22</v>
      </c>
      <c r="B195" s="105">
        <f t="shared" si="2"/>
        <v>0</v>
      </c>
      <c r="C195" s="34"/>
      <c r="D195" s="34"/>
      <c r="E195" s="34"/>
      <c r="F195" s="45"/>
    </row>
    <row r="196" spans="1:6" ht="12.75" hidden="1">
      <c r="A196" s="61" t="s">
        <v>23</v>
      </c>
      <c r="B196" s="105">
        <f t="shared" si="2"/>
        <v>0</v>
      </c>
      <c r="C196" s="34"/>
      <c r="D196" s="34"/>
      <c r="E196" s="34"/>
      <c r="F196" s="45"/>
    </row>
    <row r="197" spans="1:6" ht="12.75" hidden="1">
      <c r="A197" s="61" t="s">
        <v>24</v>
      </c>
      <c r="B197" s="105">
        <f t="shared" si="2"/>
        <v>0</v>
      </c>
      <c r="C197" s="34"/>
      <c r="D197" s="34"/>
      <c r="E197" s="34"/>
      <c r="F197" s="45"/>
    </row>
    <row r="198" spans="1:6" ht="12.75" hidden="1">
      <c r="A198" s="61" t="s">
        <v>25</v>
      </c>
      <c r="B198" s="105">
        <f t="shared" si="2"/>
        <v>0</v>
      </c>
      <c r="C198" s="34"/>
      <c r="D198" s="34"/>
      <c r="E198" s="34"/>
      <c r="F198" s="45"/>
    </row>
    <row r="199" spans="1:6" ht="13.5" hidden="1">
      <c r="A199" s="64" t="s">
        <v>0</v>
      </c>
      <c r="B199" s="121">
        <f t="shared" si="2"/>
        <v>0.236471</v>
      </c>
      <c r="C199" s="116">
        <v>0</v>
      </c>
      <c r="D199" s="116">
        <v>0</v>
      </c>
      <c r="E199" s="116">
        <v>0.236446</v>
      </c>
      <c r="F199" s="117">
        <v>2.5E-05</v>
      </c>
    </row>
    <row r="200" spans="1:6" ht="13.5" hidden="1">
      <c r="A200" s="63" t="s">
        <v>12</v>
      </c>
      <c r="B200" s="118">
        <f>SUM(C200:F200)</f>
        <v>0</v>
      </c>
      <c r="C200" s="119"/>
      <c r="D200" s="25"/>
      <c r="E200" s="36"/>
      <c r="F200" s="46"/>
    </row>
    <row r="201" spans="1:6" ht="12.75" hidden="1">
      <c r="A201" s="61" t="s">
        <v>13</v>
      </c>
      <c r="B201" s="105">
        <f>SUM(C201:F201)</f>
        <v>0</v>
      </c>
      <c r="C201" s="34"/>
      <c r="D201" s="34"/>
      <c r="E201" s="34"/>
      <c r="F201" s="45"/>
    </row>
    <row r="202" spans="1:6" ht="13.5" hidden="1" thickBot="1">
      <c r="A202" s="62" t="s">
        <v>14</v>
      </c>
      <c r="B202" s="114">
        <f>SUM(C202:F202)</f>
        <v>0</v>
      </c>
      <c r="C202" s="56"/>
      <c r="D202" s="56"/>
      <c r="E202" s="56"/>
      <c r="F202" s="120"/>
    </row>
    <row r="203" spans="1:6" ht="13.5">
      <c r="A203" s="65"/>
      <c r="B203" s="66"/>
      <c r="C203" s="66"/>
      <c r="D203" s="67"/>
      <c r="E203" s="67"/>
      <c r="F203" s="67"/>
    </row>
    <row r="204" spans="1:6" ht="13.5">
      <c r="A204" s="65"/>
      <c r="B204" s="66"/>
      <c r="C204" s="66"/>
      <c r="D204" s="67"/>
      <c r="E204" s="67"/>
      <c r="F204" s="67"/>
    </row>
    <row r="205" spans="1:8" s="135" customFormat="1" ht="18.75">
      <c r="A205" s="131" t="s">
        <v>39</v>
      </c>
      <c r="B205" s="132"/>
      <c r="C205" s="132"/>
      <c r="D205" s="132"/>
      <c r="E205" s="132"/>
      <c r="F205" s="133"/>
      <c r="G205" s="134"/>
      <c r="H205" s="134"/>
    </row>
    <row r="206" ht="13.5" thickBot="1"/>
    <row r="207" spans="1:8" s="2" customFormat="1" ht="15.75" customHeight="1" thickBot="1">
      <c r="A207" s="136"/>
      <c r="B207" s="145" t="s">
        <v>46</v>
      </c>
      <c r="C207" s="146"/>
      <c r="D207" s="146"/>
      <c r="E207" s="146"/>
      <c r="F207" s="147"/>
      <c r="G207" s="69"/>
      <c r="H207" s="69"/>
    </row>
    <row r="208" spans="1:8" s="2" customFormat="1" ht="15.75" customHeight="1" thickBot="1">
      <c r="A208" s="143" t="s">
        <v>8</v>
      </c>
      <c r="B208" s="148" t="s">
        <v>9</v>
      </c>
      <c r="C208" s="149"/>
      <c r="D208" s="149"/>
      <c r="E208" s="149"/>
      <c r="F208" s="150"/>
      <c r="G208" s="69"/>
      <c r="H208" s="69"/>
    </row>
    <row r="209" spans="1:8" s="2" customFormat="1" ht="15.75" customHeight="1" thickBot="1">
      <c r="A209" s="144"/>
      <c r="B209" s="8" t="s">
        <v>1</v>
      </c>
      <c r="C209" s="8" t="s">
        <v>2</v>
      </c>
      <c r="D209" s="8" t="s">
        <v>6</v>
      </c>
      <c r="E209" s="8" t="s">
        <v>7</v>
      </c>
      <c r="F209" s="8" t="s">
        <v>3</v>
      </c>
      <c r="G209" s="69"/>
      <c r="H209" s="69"/>
    </row>
    <row r="210" spans="1:8" ht="13.5" thickBot="1">
      <c r="A210" s="124" t="s">
        <v>41</v>
      </c>
      <c r="B210" s="125">
        <f>C210+D210+E210+F210</f>
        <v>1.658215</v>
      </c>
      <c r="C210" s="122"/>
      <c r="D210" s="123"/>
      <c r="E210" s="123">
        <f>E212</f>
        <v>1.658215</v>
      </c>
      <c r="F210" s="137"/>
      <c r="H210" s="1"/>
    </row>
    <row r="211" spans="1:8" ht="12.75">
      <c r="A211" s="126" t="s">
        <v>0</v>
      </c>
      <c r="B211" s="127">
        <v>0</v>
      </c>
      <c r="C211" s="34"/>
      <c r="D211" s="37"/>
      <c r="E211" s="37"/>
      <c r="F211" s="44"/>
      <c r="H211" s="1"/>
    </row>
    <row r="212" spans="1:8" ht="13.5">
      <c r="A212" s="128" t="s">
        <v>12</v>
      </c>
      <c r="B212" s="74">
        <f>E212</f>
        <v>1.658215</v>
      </c>
      <c r="C212" s="72"/>
      <c r="D212" s="129"/>
      <c r="E212" s="129">
        <f>E213</f>
        <v>1.658215</v>
      </c>
      <c r="F212" s="138"/>
      <c r="H212" s="1"/>
    </row>
    <row r="213" spans="1:8" ht="12.75">
      <c r="A213" s="130" t="s">
        <v>13</v>
      </c>
      <c r="B213" s="19">
        <f>E213</f>
        <v>1.658215</v>
      </c>
      <c r="C213" s="20"/>
      <c r="D213" s="27"/>
      <c r="E213" s="141">
        <v>1.658215</v>
      </c>
      <c r="F213" s="28"/>
      <c r="H213" s="1"/>
    </row>
    <row r="214" spans="1:7" s="140" customFormat="1" ht="13.5" thickBot="1">
      <c r="A214" s="139" t="s">
        <v>14</v>
      </c>
      <c r="B214" s="31">
        <f>E214</f>
        <v>2.458</v>
      </c>
      <c r="C214" s="56"/>
      <c r="D214" s="32"/>
      <c r="E214" s="32">
        <v>2.458</v>
      </c>
      <c r="F214" s="33"/>
      <c r="G214" s="70"/>
    </row>
    <row r="215" spans="1:8" ht="13.5" thickBot="1">
      <c r="A215" s="124" t="s">
        <v>40</v>
      </c>
      <c r="B215" s="125">
        <f>C215+D215+E215+F215</f>
        <v>0.514225</v>
      </c>
      <c r="C215" s="122"/>
      <c r="D215" s="123"/>
      <c r="E215" s="123">
        <f>E217</f>
        <v>0.514225</v>
      </c>
      <c r="F215" s="137"/>
      <c r="H215" s="1"/>
    </row>
    <row r="216" spans="1:9" ht="12.75">
      <c r="A216" s="126" t="s">
        <v>0</v>
      </c>
      <c r="B216" s="127">
        <v>0</v>
      </c>
      <c r="C216" s="34"/>
      <c r="D216" s="37"/>
      <c r="E216" s="37"/>
      <c r="F216" s="44"/>
      <c r="H216" s="1"/>
      <c r="I216" s="142"/>
    </row>
    <row r="217" spans="1:9" ht="13.5">
      <c r="A217" s="128" t="s">
        <v>12</v>
      </c>
      <c r="B217" s="74">
        <f>E217</f>
        <v>0.514225</v>
      </c>
      <c r="C217" s="72"/>
      <c r="D217" s="129"/>
      <c r="E217" s="129">
        <f>E218</f>
        <v>0.514225</v>
      </c>
      <c r="F217" s="138"/>
      <c r="H217" s="1"/>
      <c r="I217" s="142"/>
    </row>
    <row r="218" spans="1:8" ht="12.75">
      <c r="A218" s="130" t="s">
        <v>13</v>
      </c>
      <c r="B218" s="19">
        <f>E218</f>
        <v>0.514225</v>
      </c>
      <c r="C218" s="20"/>
      <c r="D218" s="27"/>
      <c r="E218" s="141">
        <v>0.514225</v>
      </c>
      <c r="F218" s="28"/>
      <c r="H218" s="1"/>
    </row>
    <row r="219" spans="1:7" s="140" customFormat="1" ht="13.5" thickBot="1">
      <c r="A219" s="139" t="s">
        <v>14</v>
      </c>
      <c r="B219" s="31">
        <f>E219</f>
        <v>0.861</v>
      </c>
      <c r="C219" s="56"/>
      <c r="D219" s="32"/>
      <c r="E219" s="32">
        <v>0.861</v>
      </c>
      <c r="F219" s="33"/>
      <c r="G219" s="70"/>
    </row>
    <row r="220" spans="1:8" ht="13.5" thickBot="1">
      <c r="A220" s="124" t="s">
        <v>42</v>
      </c>
      <c r="B220" s="125">
        <f>C220+D220+E220+F220</f>
        <v>1.466101</v>
      </c>
      <c r="C220" s="123">
        <f>C222</f>
        <v>1.466101</v>
      </c>
      <c r="D220" s="123"/>
      <c r="E220" s="123"/>
      <c r="F220" s="137"/>
      <c r="H220" s="1"/>
    </row>
    <row r="221" spans="1:8" ht="12.75">
      <c r="A221" s="126" t="s">
        <v>0</v>
      </c>
      <c r="B221" s="127">
        <v>0</v>
      </c>
      <c r="C221" s="37"/>
      <c r="D221" s="37"/>
      <c r="E221" s="37"/>
      <c r="F221" s="44"/>
      <c r="H221" s="1"/>
    </row>
    <row r="222" spans="1:8" ht="13.5">
      <c r="A222" s="128" t="s">
        <v>12</v>
      </c>
      <c r="B222" s="74">
        <f>C222</f>
        <v>1.466101</v>
      </c>
      <c r="C222" s="129">
        <f>C223</f>
        <v>1.466101</v>
      </c>
      <c r="D222" s="129"/>
      <c r="E222" s="129"/>
      <c r="F222" s="138"/>
      <c r="H222" s="1"/>
    </row>
    <row r="223" spans="1:8" ht="12.75">
      <c r="A223" s="130" t="s">
        <v>13</v>
      </c>
      <c r="B223" s="19">
        <f>C223</f>
        <v>1.466101</v>
      </c>
      <c r="C223" s="141">
        <v>1.466101</v>
      </c>
      <c r="D223" s="27"/>
      <c r="E223" s="141"/>
      <c r="F223" s="28"/>
      <c r="H223" s="1"/>
    </row>
    <row r="224" spans="1:8" ht="13.5" thickBot="1">
      <c r="A224" s="139" t="s">
        <v>14</v>
      </c>
      <c r="B224" s="31">
        <f>C224</f>
        <v>2.773</v>
      </c>
      <c r="C224" s="32">
        <v>2.773</v>
      </c>
      <c r="D224" s="32"/>
      <c r="E224" s="32"/>
      <c r="F224" s="33"/>
      <c r="H224" s="1"/>
    </row>
    <row r="225" spans="1:8" ht="13.5" thickBot="1">
      <c r="A225" s="124" t="s">
        <v>43</v>
      </c>
      <c r="B225" s="125">
        <f>C225+D225+E225+F225</f>
        <v>0.384797</v>
      </c>
      <c r="C225" s="123"/>
      <c r="D225" s="123"/>
      <c r="E225" s="123">
        <f>E227</f>
        <v>0.384797</v>
      </c>
      <c r="F225" s="137"/>
      <c r="H225" s="1"/>
    </row>
    <row r="226" spans="1:8" ht="12.75">
      <c r="A226" s="126" t="s">
        <v>0</v>
      </c>
      <c r="B226" s="127">
        <v>0</v>
      </c>
      <c r="C226" s="37"/>
      <c r="D226" s="37"/>
      <c r="E226" s="37"/>
      <c r="F226" s="44"/>
      <c r="H226" s="1"/>
    </row>
    <row r="227" spans="1:8" ht="13.5">
      <c r="A227" s="128" t="s">
        <v>12</v>
      </c>
      <c r="B227" s="74">
        <f>E227</f>
        <v>0.384797</v>
      </c>
      <c r="C227" s="129"/>
      <c r="D227" s="129"/>
      <c r="E227" s="129">
        <f>E228</f>
        <v>0.384797</v>
      </c>
      <c r="F227" s="138"/>
      <c r="H227" s="1"/>
    </row>
    <row r="228" spans="1:8" ht="12.75">
      <c r="A228" s="130" t="s">
        <v>13</v>
      </c>
      <c r="B228" s="19">
        <f>E228</f>
        <v>0.384797</v>
      </c>
      <c r="C228" s="141"/>
      <c r="D228" s="27"/>
      <c r="E228" s="141">
        <v>0.384797</v>
      </c>
      <c r="F228" s="28"/>
      <c r="H228" s="1"/>
    </row>
    <row r="229" spans="1:8" ht="13.5" thickBot="1">
      <c r="A229" s="139" t="s">
        <v>14</v>
      </c>
      <c r="B229" s="31">
        <f>E229</f>
        <v>0</v>
      </c>
      <c r="C229" s="32"/>
      <c r="D229" s="32"/>
      <c r="E229" s="32"/>
      <c r="F229" s="33"/>
      <c r="H229" s="1"/>
    </row>
  </sheetData>
  <sheetProtection/>
  <mergeCells count="6">
    <mergeCell ref="B4:F4"/>
    <mergeCell ref="A5:A6"/>
    <mergeCell ref="B5:F5"/>
    <mergeCell ref="B207:F207"/>
    <mergeCell ref="A208:A209"/>
    <mergeCell ref="B208:F208"/>
  </mergeCells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" right="0" top="0" bottom="0" header="0.31496062992125984" footer="0.31496062992125984"/>
  <pageSetup fitToHeight="3" fitToWidth="1"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9"/>
  <sheetViews>
    <sheetView tabSelected="1" zoomScale="86" zoomScaleNormal="86" zoomScalePageLayoutView="0" workbookViewId="0" topLeftCell="A1">
      <selection activeCell="E219" sqref="E219"/>
    </sheetView>
  </sheetViews>
  <sheetFormatPr defaultColWidth="9.140625" defaultRowHeight="15"/>
  <cols>
    <col min="1" max="1" width="57.8515625" style="3" customWidth="1"/>
    <col min="2" max="5" width="13.57421875" style="4" customWidth="1"/>
    <col min="6" max="6" width="13.57421875" style="5" customWidth="1"/>
    <col min="7" max="7" width="13.140625" style="68" customWidth="1"/>
    <col min="8" max="8" width="13.00390625" style="68" customWidth="1"/>
    <col min="9" max="16384" width="9.140625" style="1" customWidth="1"/>
  </cols>
  <sheetData>
    <row r="1" spans="1:8" s="12" customFormat="1" ht="15.75">
      <c r="A1" s="9" t="s">
        <v>47</v>
      </c>
      <c r="B1" s="13"/>
      <c r="C1" s="14"/>
      <c r="D1" s="14"/>
      <c r="E1" s="14"/>
      <c r="F1" s="14"/>
      <c r="G1" s="71"/>
      <c r="H1" s="68"/>
    </row>
    <row r="2" spans="1:8" s="3" customFormat="1" ht="15.75" customHeight="1">
      <c r="A2" s="15" t="s">
        <v>36</v>
      </c>
      <c r="B2" s="11"/>
      <c r="C2" s="11"/>
      <c r="D2" s="11"/>
      <c r="E2" s="11"/>
      <c r="F2" s="11"/>
      <c r="G2" s="71"/>
      <c r="H2" s="69"/>
    </row>
    <row r="3" spans="1:8" s="3" customFormat="1" ht="15.75" customHeight="1" thickBot="1">
      <c r="A3" s="6"/>
      <c r="B3" s="10"/>
      <c r="C3" s="10"/>
      <c r="D3" s="10"/>
      <c r="E3" s="10"/>
      <c r="F3" s="10"/>
      <c r="G3" s="69"/>
      <c r="H3" s="69"/>
    </row>
    <row r="4" spans="1:8" s="2" customFormat="1" ht="15.75" customHeight="1" thickBot="1">
      <c r="A4" s="7"/>
      <c r="B4" s="145" t="s">
        <v>48</v>
      </c>
      <c r="C4" s="146"/>
      <c r="D4" s="146"/>
      <c r="E4" s="146"/>
      <c r="F4" s="147"/>
      <c r="G4" s="69"/>
      <c r="H4" s="69"/>
    </row>
    <row r="5" spans="1:8" s="2" customFormat="1" ht="15.75" customHeight="1" thickBot="1">
      <c r="A5" s="143" t="s">
        <v>8</v>
      </c>
      <c r="B5" s="148" t="s">
        <v>9</v>
      </c>
      <c r="C5" s="149"/>
      <c r="D5" s="149"/>
      <c r="E5" s="149"/>
      <c r="F5" s="150"/>
      <c r="G5" s="69"/>
      <c r="H5" s="69"/>
    </row>
    <row r="6" spans="1:8" s="2" customFormat="1" ht="15.75" customHeight="1" thickBot="1">
      <c r="A6" s="144"/>
      <c r="B6" s="8" t="s">
        <v>1</v>
      </c>
      <c r="C6" s="8" t="s">
        <v>2</v>
      </c>
      <c r="D6" s="8" t="s">
        <v>6</v>
      </c>
      <c r="E6" s="8" t="s">
        <v>7</v>
      </c>
      <c r="F6" s="8" t="s">
        <v>3</v>
      </c>
      <c r="G6" s="69"/>
      <c r="H6" s="69"/>
    </row>
    <row r="7" spans="1:6" ht="19.5" customHeight="1" thickBot="1">
      <c r="A7" s="48" t="s">
        <v>30</v>
      </c>
      <c r="B7" s="41">
        <f aca="true" t="shared" si="0" ref="B7:F19">B31+B47+B60+B73+B86+B99+B112+B125+B138+B151+B164+B177+B190</f>
        <v>104.360422</v>
      </c>
      <c r="C7" s="42">
        <f t="shared" si="0"/>
        <v>29.053461000000002</v>
      </c>
      <c r="D7" s="42">
        <f t="shared" si="0"/>
        <v>0.892115</v>
      </c>
      <c r="E7" s="43">
        <f t="shared" si="0"/>
        <v>29.205407</v>
      </c>
      <c r="F7" s="43">
        <f>F8+F16+F20+F17</f>
        <v>45.209464000000004</v>
      </c>
    </row>
    <row r="8" spans="1:6" ht="13.5">
      <c r="A8" s="49" t="s">
        <v>10</v>
      </c>
      <c r="B8" s="16">
        <f>SUM(C8:F8)</f>
        <v>34.287705</v>
      </c>
      <c r="C8" s="17">
        <f>C9+C10+C11+C12+C13+C14+C15</f>
        <v>0.204493</v>
      </c>
      <c r="D8" s="17">
        <f>D9+D10+D11+D12+D13+D14+D15</f>
        <v>0.0011</v>
      </c>
      <c r="E8" s="17">
        <f>E9+E10+E11+E12+E13+E14+E15</f>
        <v>2.7596869999999996</v>
      </c>
      <c r="F8" s="18">
        <f>F9+F10+F11+F12+F13+F14+F15</f>
        <v>31.322425000000003</v>
      </c>
    </row>
    <row r="9" spans="1:8" ht="12.75">
      <c r="A9" s="50" t="s">
        <v>4</v>
      </c>
      <c r="B9" s="19">
        <f>SUM(C9:F9)</f>
        <v>12.452188</v>
      </c>
      <c r="C9" s="20">
        <f>C33+C49+C62+C75+C88+C101+C114+C127+C140+C153+C166+C179+C192</f>
        <v>0.062065</v>
      </c>
      <c r="D9" s="20">
        <f t="shared" si="0"/>
        <v>0</v>
      </c>
      <c r="E9" s="20">
        <f t="shared" si="0"/>
        <v>1.359009</v>
      </c>
      <c r="F9" s="21">
        <f t="shared" si="0"/>
        <v>11.031114</v>
      </c>
      <c r="H9" s="70"/>
    </row>
    <row r="10" spans="1:6" ht="12.75">
      <c r="A10" s="50" t="s">
        <v>11</v>
      </c>
      <c r="B10" s="19">
        <f>SUM(C10:F10)</f>
        <v>0.9872969999999999</v>
      </c>
      <c r="C10" s="20">
        <f t="shared" si="0"/>
        <v>0</v>
      </c>
      <c r="D10" s="20">
        <f t="shared" si="0"/>
        <v>0</v>
      </c>
      <c r="E10" s="20">
        <f t="shared" si="0"/>
        <v>0.625327</v>
      </c>
      <c r="F10" s="21">
        <f t="shared" si="0"/>
        <v>0.3619699999999999</v>
      </c>
    </row>
    <row r="11" spans="1:6" ht="12.75">
      <c r="A11" s="50" t="s">
        <v>5</v>
      </c>
      <c r="B11" s="19">
        <f>SUM(C11:F11)</f>
        <v>20.318341</v>
      </c>
      <c r="C11" s="20">
        <f t="shared" si="0"/>
        <v>0.059953</v>
      </c>
      <c r="D11" s="20">
        <f t="shared" si="0"/>
        <v>0.0011</v>
      </c>
      <c r="E11" s="20">
        <f t="shared" si="0"/>
        <v>0.439659</v>
      </c>
      <c r="F11" s="21">
        <f t="shared" si="0"/>
        <v>19.817629</v>
      </c>
    </row>
    <row r="12" spans="1:8" ht="12.75">
      <c r="A12" s="50" t="s">
        <v>22</v>
      </c>
      <c r="B12" s="19">
        <f aca="true" t="shared" si="1" ref="B12:B22">SUM(C12:F12)</f>
        <v>0.005773</v>
      </c>
      <c r="C12" s="20">
        <f t="shared" si="0"/>
        <v>0</v>
      </c>
      <c r="D12" s="20">
        <f t="shared" si="0"/>
        <v>0</v>
      </c>
      <c r="E12" s="20">
        <f t="shared" si="0"/>
        <v>0.005773</v>
      </c>
      <c r="F12" s="21">
        <f t="shared" si="0"/>
        <v>0</v>
      </c>
      <c r="H12" s="70"/>
    </row>
    <row r="13" spans="1:6" ht="12.75">
      <c r="A13" s="50" t="s">
        <v>23</v>
      </c>
      <c r="B13" s="19">
        <f t="shared" si="1"/>
        <v>0.042357000000000006</v>
      </c>
      <c r="C13" s="20">
        <f t="shared" si="0"/>
        <v>0</v>
      </c>
      <c r="D13" s="20">
        <f t="shared" si="0"/>
        <v>0</v>
      </c>
      <c r="E13" s="20">
        <f t="shared" si="0"/>
        <v>0.020112</v>
      </c>
      <c r="F13" s="21">
        <f t="shared" si="0"/>
        <v>0.022245</v>
      </c>
    </row>
    <row r="14" spans="1:6" ht="12.75">
      <c r="A14" s="50" t="s">
        <v>24</v>
      </c>
      <c r="B14" s="19">
        <f t="shared" si="1"/>
        <v>0.453112</v>
      </c>
      <c r="C14" s="20">
        <f t="shared" si="0"/>
        <v>0.071226</v>
      </c>
      <c r="D14" s="20">
        <f t="shared" si="0"/>
        <v>0</v>
      </c>
      <c r="E14" s="20">
        <f t="shared" si="0"/>
        <v>0.294155</v>
      </c>
      <c r="F14" s="21">
        <f t="shared" si="0"/>
        <v>0.087731</v>
      </c>
    </row>
    <row r="15" spans="1:6" ht="12.75">
      <c r="A15" s="50" t="s">
        <v>25</v>
      </c>
      <c r="B15" s="19">
        <f t="shared" si="1"/>
        <v>0.028637000000000003</v>
      </c>
      <c r="C15" s="20">
        <f t="shared" si="0"/>
        <v>0.011249</v>
      </c>
      <c r="D15" s="20">
        <f t="shared" si="0"/>
        <v>0</v>
      </c>
      <c r="E15" s="20">
        <f t="shared" si="0"/>
        <v>0.015652</v>
      </c>
      <c r="F15" s="21">
        <f t="shared" si="0"/>
        <v>0.0017360000000000001</v>
      </c>
    </row>
    <row r="16" spans="1:6" ht="13.5">
      <c r="A16" s="49" t="s">
        <v>0</v>
      </c>
      <c r="B16" s="22">
        <f t="shared" si="1"/>
        <v>49.021667</v>
      </c>
      <c r="C16" s="72">
        <f t="shared" si="0"/>
        <v>18.283485000000002</v>
      </c>
      <c r="D16" s="72">
        <f t="shared" si="0"/>
        <v>0.6541399999999999</v>
      </c>
      <c r="E16" s="72">
        <f t="shared" si="0"/>
        <v>17.836915</v>
      </c>
      <c r="F16" s="73">
        <f t="shared" si="0"/>
        <v>12.247127</v>
      </c>
    </row>
    <row r="17" spans="1:6" ht="13.5">
      <c r="A17" s="49" t="s">
        <v>12</v>
      </c>
      <c r="B17" s="22">
        <f t="shared" si="1"/>
        <v>18.706166999999997</v>
      </c>
      <c r="C17" s="23">
        <f>C41+C70+C83+C96+C109+C122+C135+C148+C161+C174+C187+C200</f>
        <v>7.934129</v>
      </c>
      <c r="D17" s="23">
        <f t="shared" si="0"/>
        <v>0.236875</v>
      </c>
      <c r="E17" s="23">
        <f t="shared" si="0"/>
        <v>8.895251</v>
      </c>
      <c r="F17" s="24">
        <f t="shared" si="0"/>
        <v>1.6399119999999998</v>
      </c>
    </row>
    <row r="18" spans="1:7" ht="13.5">
      <c r="A18" s="50" t="s">
        <v>13</v>
      </c>
      <c r="B18" s="74">
        <f t="shared" si="1"/>
        <v>18.706166999999997</v>
      </c>
      <c r="C18" s="23">
        <f>C42+C71+C84+C97+C110+C123+C136+C149+C162+C175+C188+C201</f>
        <v>7.934129</v>
      </c>
      <c r="D18" s="23">
        <f>D42+D71+D84+D97+D110+D123+D136+D149+D162+D175+D188+D201</f>
        <v>0.236875</v>
      </c>
      <c r="E18" s="23">
        <f>E42+E71+E84+E97+E110+E123+E136+E149+E162+E175+E188+E201</f>
        <v>8.895251</v>
      </c>
      <c r="F18" s="24">
        <f>F42+F71+F84+F97+F110+F123+F136+F149+F162+F175+F188+F201</f>
        <v>1.6399119999999998</v>
      </c>
      <c r="G18" s="5"/>
    </row>
    <row r="19" spans="1:6" ht="12.75">
      <c r="A19" s="51" t="s">
        <v>14</v>
      </c>
      <c r="B19" s="52">
        <f>SUM(C19:F19)</f>
        <v>25.861</v>
      </c>
      <c r="C19" s="53">
        <f>C43+C72+C85+C98+C111+C124+C137+C150+C163+C176+C189+C202</f>
        <v>7.732</v>
      </c>
      <c r="D19" s="53">
        <f t="shared" si="0"/>
        <v>0.379</v>
      </c>
      <c r="E19" s="53">
        <f t="shared" si="0"/>
        <v>15.052</v>
      </c>
      <c r="F19" s="75">
        <f t="shared" si="0"/>
        <v>2.698</v>
      </c>
    </row>
    <row r="20" spans="1:6" ht="13.5">
      <c r="A20" s="49" t="s">
        <v>15</v>
      </c>
      <c r="B20" s="22">
        <f t="shared" si="1"/>
        <v>0.951573</v>
      </c>
      <c r="C20" s="23">
        <f>C21</f>
        <v>0.951573</v>
      </c>
      <c r="D20" s="25"/>
      <c r="E20" s="25"/>
      <c r="F20" s="26"/>
    </row>
    <row r="21" spans="1:6" ht="12.75">
      <c r="A21" s="50" t="s">
        <v>13</v>
      </c>
      <c r="B21" s="19">
        <f t="shared" si="1"/>
        <v>0.951573</v>
      </c>
      <c r="C21" s="20">
        <f>C45</f>
        <v>0.951573</v>
      </c>
      <c r="D21" s="27"/>
      <c r="E21" s="27"/>
      <c r="F21" s="28"/>
    </row>
    <row r="22" spans="1:6" ht="12.75">
      <c r="A22" s="54" t="s">
        <v>16</v>
      </c>
      <c r="B22" s="52">
        <f t="shared" si="1"/>
        <v>2.031</v>
      </c>
      <c r="C22" s="53">
        <f>C46</f>
        <v>2.031</v>
      </c>
      <c r="D22" s="29"/>
      <c r="E22" s="29"/>
      <c r="F22" s="30"/>
    </row>
    <row r="23" spans="1:6" ht="13.5">
      <c r="A23" s="49" t="s">
        <v>31</v>
      </c>
      <c r="B23" s="22">
        <f>SUM(C23:F23)</f>
        <v>1.6797809999999997</v>
      </c>
      <c r="C23" s="23">
        <f>C24</f>
        <v>1.6797809999999997</v>
      </c>
      <c r="D23" s="25">
        <f>D24</f>
        <v>0</v>
      </c>
      <c r="E23" s="25">
        <f>E24</f>
        <v>0</v>
      </c>
      <c r="F23" s="26">
        <f>F24</f>
        <v>0</v>
      </c>
    </row>
    <row r="24" spans="1:6" ht="12.75">
      <c r="A24" s="50" t="s">
        <v>13</v>
      </c>
      <c r="B24" s="19">
        <f>SUM(C24:F24)</f>
        <v>1.6797809999999997</v>
      </c>
      <c r="C24" s="20">
        <f>C58</f>
        <v>1.6797809999999997</v>
      </c>
      <c r="D24" s="27"/>
      <c r="E24" s="27"/>
      <c r="F24" s="28"/>
    </row>
    <row r="25" spans="1:6" ht="15.75" customHeight="1" thickBot="1">
      <c r="A25" s="55" t="s">
        <v>14</v>
      </c>
      <c r="B25" s="31">
        <f>SUM(C25:F25)</f>
        <v>3.989</v>
      </c>
      <c r="C25" s="56">
        <f>C59</f>
        <v>3.989</v>
      </c>
      <c r="D25" s="32"/>
      <c r="E25" s="32"/>
      <c r="F25" s="33"/>
    </row>
    <row r="26" spans="1:6" ht="1.5" customHeight="1" hidden="1" thickBot="1">
      <c r="A26" s="55"/>
      <c r="B26" s="38"/>
      <c r="C26" s="39"/>
      <c r="D26" s="40"/>
      <c r="E26" s="40"/>
      <c r="F26" s="47"/>
    </row>
    <row r="27" spans="1:6" ht="13.5" hidden="1" thickBot="1">
      <c r="A27" s="55"/>
      <c r="B27" s="38"/>
      <c r="C27" s="39"/>
      <c r="D27" s="40"/>
      <c r="E27" s="40"/>
      <c r="F27" s="47"/>
    </row>
    <row r="28" spans="1:6" ht="13.5" hidden="1" thickBot="1">
      <c r="A28" s="55"/>
      <c r="B28" s="38"/>
      <c r="C28" s="39"/>
      <c r="D28" s="40"/>
      <c r="E28" s="40"/>
      <c r="F28" s="47"/>
    </row>
    <row r="29" spans="1:6" ht="13.5" hidden="1" thickBot="1">
      <c r="A29" s="55"/>
      <c r="B29" s="38"/>
      <c r="C29" s="39"/>
      <c r="D29" s="40"/>
      <c r="E29" s="40"/>
      <c r="F29" s="47"/>
    </row>
    <row r="30" spans="1:6" ht="13.5" hidden="1" thickBot="1">
      <c r="A30" s="55"/>
      <c r="B30" s="38"/>
      <c r="C30" s="39"/>
      <c r="D30" s="40"/>
      <c r="E30" s="40"/>
      <c r="F30" s="47"/>
    </row>
    <row r="31" spans="1:6" ht="19.5" customHeight="1" thickBot="1">
      <c r="A31" s="57" t="s">
        <v>37</v>
      </c>
      <c r="B31" s="76">
        <v>64.87732700000001</v>
      </c>
      <c r="C31" s="77">
        <v>18.405497000000004</v>
      </c>
      <c r="D31" s="77">
        <v>0.891734</v>
      </c>
      <c r="E31" s="77">
        <v>15.419924000000002</v>
      </c>
      <c r="F31" s="78">
        <v>30.160172</v>
      </c>
    </row>
    <row r="32" spans="1:6" ht="13.5">
      <c r="A32" s="49" t="s">
        <v>10</v>
      </c>
      <c r="B32" s="79">
        <v>21.464184</v>
      </c>
      <c r="C32" s="17">
        <v>0.132046</v>
      </c>
      <c r="D32" s="17">
        <v>0.0011</v>
      </c>
      <c r="E32" s="17">
        <v>0.815466</v>
      </c>
      <c r="F32" s="18">
        <v>20.515572</v>
      </c>
    </row>
    <row r="33" spans="1:6" ht="12.75">
      <c r="A33" s="50" t="s">
        <v>4</v>
      </c>
      <c r="B33" s="80">
        <v>5.655806</v>
      </c>
      <c r="C33" s="81">
        <v>0.061965</v>
      </c>
      <c r="D33" s="81">
        <v>0</v>
      </c>
      <c r="E33" s="81">
        <v>0.22715800000000003</v>
      </c>
      <c r="F33" s="82">
        <v>5.366683</v>
      </c>
    </row>
    <row r="34" spans="1:6" ht="12.75">
      <c r="A34" s="50" t="s">
        <v>11</v>
      </c>
      <c r="B34" s="80">
        <v>0.08851600000000001</v>
      </c>
      <c r="C34" s="81">
        <v>0</v>
      </c>
      <c r="D34" s="81">
        <v>0</v>
      </c>
      <c r="E34" s="81">
        <v>0.022</v>
      </c>
      <c r="F34" s="82">
        <v>0.066516</v>
      </c>
    </row>
    <row r="35" spans="1:6" ht="12.75">
      <c r="A35" s="50" t="s">
        <v>5</v>
      </c>
      <c r="B35" s="80">
        <v>15.420649</v>
      </c>
      <c r="C35" s="81">
        <v>0.059953</v>
      </c>
      <c r="D35" s="81">
        <v>0.0011</v>
      </c>
      <c r="E35" s="81">
        <v>0.371504</v>
      </c>
      <c r="F35" s="82">
        <v>14.988092</v>
      </c>
    </row>
    <row r="36" spans="1:8" ht="12.75">
      <c r="A36" s="50" t="s">
        <v>22</v>
      </c>
      <c r="B36" s="80">
        <v>0.005773</v>
      </c>
      <c r="C36" s="81"/>
      <c r="D36" s="81"/>
      <c r="E36" s="81">
        <v>0.005773</v>
      </c>
      <c r="F36" s="82"/>
      <c r="H36" s="70"/>
    </row>
    <row r="37" spans="1:6" ht="12.75">
      <c r="A37" s="50" t="s">
        <v>23</v>
      </c>
      <c r="B37" s="80">
        <v>0.005207</v>
      </c>
      <c r="C37" s="81"/>
      <c r="D37" s="81"/>
      <c r="E37" s="81">
        <v>0</v>
      </c>
      <c r="F37" s="82">
        <v>0.005207</v>
      </c>
    </row>
    <row r="38" spans="1:6" ht="12.75">
      <c r="A38" s="50" t="s">
        <v>24</v>
      </c>
      <c r="B38" s="80">
        <v>0.26611799999999997</v>
      </c>
      <c r="C38" s="81"/>
      <c r="D38" s="81"/>
      <c r="E38" s="81">
        <v>0.178387</v>
      </c>
      <c r="F38" s="82">
        <v>0.087731</v>
      </c>
    </row>
    <row r="39" spans="1:6" ht="12.75">
      <c r="A39" s="50" t="s">
        <v>25</v>
      </c>
      <c r="B39" s="80">
        <v>0.022115</v>
      </c>
      <c r="C39" s="81">
        <v>0.010128</v>
      </c>
      <c r="D39" s="81">
        <v>0</v>
      </c>
      <c r="E39" s="81">
        <v>0.010644</v>
      </c>
      <c r="F39" s="82">
        <v>0.001343</v>
      </c>
    </row>
    <row r="40" spans="1:6" ht="13.5">
      <c r="A40" s="49" t="s">
        <v>0</v>
      </c>
      <c r="B40" s="83">
        <v>29.260303</v>
      </c>
      <c r="C40" s="84">
        <v>10.835571000000002</v>
      </c>
      <c r="D40" s="85">
        <v>0.653759</v>
      </c>
      <c r="E40" s="86">
        <v>9.226927</v>
      </c>
      <c r="F40" s="87">
        <v>8.544046</v>
      </c>
    </row>
    <row r="41" spans="1:6" ht="13.5">
      <c r="A41" s="49" t="s">
        <v>12</v>
      </c>
      <c r="B41" s="83">
        <v>13.201267000000001</v>
      </c>
      <c r="C41" s="84">
        <v>6.486307000000001</v>
      </c>
      <c r="D41" s="84">
        <v>0.236875</v>
      </c>
      <c r="E41" s="84">
        <v>5.377531</v>
      </c>
      <c r="F41" s="88">
        <v>1.1005539999999998</v>
      </c>
    </row>
    <row r="42" spans="1:7" ht="12.75">
      <c r="A42" s="50" t="s">
        <v>13</v>
      </c>
      <c r="B42" s="80">
        <v>13.201267000000001</v>
      </c>
      <c r="C42" s="81">
        <v>6.486307000000001</v>
      </c>
      <c r="D42" s="89">
        <v>0.236875</v>
      </c>
      <c r="E42" s="89">
        <v>5.377531</v>
      </c>
      <c r="F42" s="90">
        <v>1.1005539999999998</v>
      </c>
      <c r="G42" s="5"/>
    </row>
    <row r="43" spans="1:6" ht="12.75">
      <c r="A43" s="51" t="s">
        <v>14</v>
      </c>
      <c r="B43" s="91">
        <v>17.679000000000002</v>
      </c>
      <c r="C43" s="92">
        <v>6.064</v>
      </c>
      <c r="D43" s="93">
        <v>0.379</v>
      </c>
      <c r="E43" s="93">
        <v>9.389000000000001</v>
      </c>
      <c r="F43" s="94">
        <v>1.8469999999999998</v>
      </c>
    </row>
    <row r="44" spans="1:6" ht="13.5">
      <c r="A44" s="49" t="s">
        <v>15</v>
      </c>
      <c r="B44" s="83">
        <v>0.951573</v>
      </c>
      <c r="C44" s="84">
        <v>0.951573</v>
      </c>
      <c r="D44" s="85">
        <v>0</v>
      </c>
      <c r="E44" s="85">
        <v>0</v>
      </c>
      <c r="F44" s="95">
        <v>0</v>
      </c>
    </row>
    <row r="45" spans="1:6" ht="12.75">
      <c r="A45" s="50" t="s">
        <v>13</v>
      </c>
      <c r="B45" s="80">
        <v>0.951573</v>
      </c>
      <c r="C45" s="81">
        <v>0.951573</v>
      </c>
      <c r="D45" s="89"/>
      <c r="E45" s="89"/>
      <c r="F45" s="96"/>
    </row>
    <row r="46" spans="1:6" ht="13.5" thickBot="1">
      <c r="A46" s="54" t="s">
        <v>14</v>
      </c>
      <c r="B46" s="97">
        <v>2.031</v>
      </c>
      <c r="C46" s="98">
        <v>2.031</v>
      </c>
      <c r="D46" s="99"/>
      <c r="E46" s="99"/>
      <c r="F46" s="100"/>
    </row>
    <row r="47" spans="1:6" ht="13.5" thickBot="1">
      <c r="A47" s="58" t="s">
        <v>38</v>
      </c>
      <c r="B47" s="101">
        <v>1.6797809999999997</v>
      </c>
      <c r="C47" s="102">
        <v>1.6797809999999997</v>
      </c>
      <c r="D47" s="102">
        <v>0</v>
      </c>
      <c r="E47" s="102">
        <v>0</v>
      </c>
      <c r="F47" s="103">
        <v>0</v>
      </c>
    </row>
    <row r="48" spans="1:6" ht="13.5">
      <c r="A48" s="49" t="s">
        <v>10</v>
      </c>
      <c r="B48" s="104">
        <v>0</v>
      </c>
      <c r="C48" s="17">
        <v>0</v>
      </c>
      <c r="D48" s="17">
        <v>0</v>
      </c>
      <c r="E48" s="17">
        <v>0</v>
      </c>
      <c r="F48" s="18">
        <v>0</v>
      </c>
    </row>
    <row r="49" spans="1:6" ht="12.75">
      <c r="A49" s="50" t="s">
        <v>4</v>
      </c>
      <c r="B49" s="105">
        <v>0</v>
      </c>
      <c r="C49" s="106"/>
      <c r="D49" s="107"/>
      <c r="E49" s="107"/>
      <c r="F49" s="108"/>
    </row>
    <row r="50" spans="1:6" ht="12.75">
      <c r="A50" s="50" t="s">
        <v>17</v>
      </c>
      <c r="B50" s="105">
        <v>0</v>
      </c>
      <c r="C50" s="106"/>
      <c r="D50" s="107"/>
      <c r="E50" s="107"/>
      <c r="F50" s="108"/>
    </row>
    <row r="51" spans="1:6" ht="12.75">
      <c r="A51" s="50" t="s">
        <v>5</v>
      </c>
      <c r="B51" s="105">
        <v>0</v>
      </c>
      <c r="C51" s="106"/>
      <c r="D51" s="107"/>
      <c r="E51" s="107"/>
      <c r="F51" s="108"/>
    </row>
    <row r="52" spans="1:6" ht="12.75">
      <c r="A52" s="50" t="s">
        <v>22</v>
      </c>
      <c r="B52" s="105">
        <v>0</v>
      </c>
      <c r="C52" s="106"/>
      <c r="D52" s="106"/>
      <c r="E52" s="106"/>
      <c r="F52" s="109"/>
    </row>
    <row r="53" spans="1:6" ht="12.75">
      <c r="A53" s="50" t="s">
        <v>23</v>
      </c>
      <c r="B53" s="105">
        <v>0</v>
      </c>
      <c r="C53" s="106"/>
      <c r="D53" s="106"/>
      <c r="E53" s="106"/>
      <c r="F53" s="109"/>
    </row>
    <row r="54" spans="1:6" ht="12.75">
      <c r="A54" s="50" t="s">
        <v>24</v>
      </c>
      <c r="B54" s="105">
        <v>0</v>
      </c>
      <c r="C54" s="106"/>
      <c r="D54" s="106"/>
      <c r="E54" s="106"/>
      <c r="F54" s="109"/>
    </row>
    <row r="55" spans="1:6" ht="12.75">
      <c r="A55" s="50" t="s">
        <v>25</v>
      </c>
      <c r="B55" s="105">
        <v>0</v>
      </c>
      <c r="C55" s="106"/>
      <c r="D55" s="106"/>
      <c r="E55" s="106"/>
      <c r="F55" s="109"/>
    </row>
    <row r="56" spans="1:6" ht="13.5">
      <c r="A56" s="49" t="s">
        <v>0</v>
      </c>
      <c r="B56" s="104">
        <v>0</v>
      </c>
      <c r="C56" s="110"/>
      <c r="D56" s="111"/>
      <c r="E56" s="86"/>
      <c r="F56" s="112"/>
    </row>
    <row r="57" spans="1:6" ht="13.5">
      <c r="A57" s="49" t="s">
        <v>12</v>
      </c>
      <c r="B57" s="104">
        <v>1.6797809999999997</v>
      </c>
      <c r="C57" s="110">
        <v>1.6797809999999997</v>
      </c>
      <c r="D57" s="111">
        <v>0</v>
      </c>
      <c r="E57" s="111">
        <v>0</v>
      </c>
      <c r="F57" s="113">
        <v>0</v>
      </c>
    </row>
    <row r="58" spans="1:6" ht="12.75">
      <c r="A58" s="50" t="s">
        <v>13</v>
      </c>
      <c r="B58" s="105">
        <v>1.6797809999999997</v>
      </c>
      <c r="C58" s="34">
        <v>1.6797809999999997</v>
      </c>
      <c r="D58" s="34">
        <v>0</v>
      </c>
      <c r="E58" s="34">
        <v>0</v>
      </c>
      <c r="F58" s="45">
        <v>0</v>
      </c>
    </row>
    <row r="59" spans="1:6" ht="13.5" thickBot="1">
      <c r="A59" s="59" t="s">
        <v>14</v>
      </c>
      <c r="B59" s="114">
        <v>3.989</v>
      </c>
      <c r="C59" s="53">
        <v>3.989</v>
      </c>
      <c r="D59" s="53">
        <v>0</v>
      </c>
      <c r="E59" s="53">
        <v>0</v>
      </c>
      <c r="F59" s="53">
        <v>0</v>
      </c>
    </row>
    <row r="60" spans="1:6" ht="13.5" thickBot="1">
      <c r="A60" s="58" t="s">
        <v>26</v>
      </c>
      <c r="B60" s="101">
        <v>11.389934</v>
      </c>
      <c r="C60" s="102">
        <v>5.188767</v>
      </c>
      <c r="D60" s="102">
        <v>0.000381</v>
      </c>
      <c r="E60" s="102">
        <v>2.742399</v>
      </c>
      <c r="F60" s="103">
        <v>3.4583869999999997</v>
      </c>
    </row>
    <row r="61" spans="1:6" ht="13.5">
      <c r="A61" s="60" t="s">
        <v>10</v>
      </c>
      <c r="B61" s="115">
        <v>2.506393</v>
      </c>
      <c r="C61" s="17">
        <v>0</v>
      </c>
      <c r="D61" s="17">
        <v>0</v>
      </c>
      <c r="E61" s="17">
        <v>0.177747</v>
      </c>
      <c r="F61" s="18">
        <v>2.328646</v>
      </c>
    </row>
    <row r="62" spans="1:6" ht="12.75">
      <c r="A62" s="61" t="s">
        <v>4</v>
      </c>
      <c r="B62" s="105">
        <v>2.3769660000000004</v>
      </c>
      <c r="C62" s="34"/>
      <c r="D62" s="34"/>
      <c r="E62" s="34">
        <v>0.177747</v>
      </c>
      <c r="F62" s="45">
        <v>2.1992190000000003</v>
      </c>
    </row>
    <row r="63" spans="1:6" ht="12.75">
      <c r="A63" s="61" t="s">
        <v>17</v>
      </c>
      <c r="B63" s="105">
        <v>0.08354099999999999</v>
      </c>
      <c r="C63" s="34"/>
      <c r="D63" s="34"/>
      <c r="E63" s="34">
        <v>0</v>
      </c>
      <c r="F63" s="45">
        <v>0.08354099999999999</v>
      </c>
    </row>
    <row r="64" spans="1:6" ht="12.75">
      <c r="A64" s="61" t="s">
        <v>5</v>
      </c>
      <c r="B64" s="105">
        <v>0.045886</v>
      </c>
      <c r="C64" s="34"/>
      <c r="D64" s="34"/>
      <c r="E64" s="34">
        <v>0</v>
      </c>
      <c r="F64" s="45">
        <v>0.045886</v>
      </c>
    </row>
    <row r="65" spans="1:6" ht="12.75">
      <c r="A65" s="61" t="s">
        <v>22</v>
      </c>
      <c r="B65" s="105">
        <v>0</v>
      </c>
      <c r="C65" s="34"/>
      <c r="D65" s="34"/>
      <c r="E65" s="34"/>
      <c r="F65" s="45"/>
    </row>
    <row r="66" spans="1:6" ht="12.75">
      <c r="A66" s="61" t="s">
        <v>23</v>
      </c>
      <c r="B66" s="105">
        <v>0</v>
      </c>
      <c r="C66" s="34"/>
      <c r="D66" s="34"/>
      <c r="E66" s="34"/>
      <c r="F66" s="45"/>
    </row>
    <row r="67" spans="1:6" ht="12.75">
      <c r="A67" s="61" t="s">
        <v>24</v>
      </c>
      <c r="B67" s="105">
        <v>0</v>
      </c>
      <c r="C67" s="34"/>
      <c r="D67" s="34"/>
      <c r="E67" s="34"/>
      <c r="F67" s="45"/>
    </row>
    <row r="68" spans="1:6" ht="12.75">
      <c r="A68" s="61" t="s">
        <v>25</v>
      </c>
      <c r="B68" s="105">
        <v>0</v>
      </c>
      <c r="C68" s="34"/>
      <c r="D68" s="34"/>
      <c r="E68" s="34"/>
      <c r="F68" s="45"/>
    </row>
    <row r="69" spans="1:6" ht="13.5">
      <c r="A69" s="60" t="s">
        <v>0</v>
      </c>
      <c r="B69" s="104">
        <v>6.344192</v>
      </c>
      <c r="C69" s="116">
        <v>3.806825</v>
      </c>
      <c r="D69" s="116">
        <v>0.000381</v>
      </c>
      <c r="E69" s="116">
        <v>1.453404</v>
      </c>
      <c r="F69" s="117">
        <v>1.083582</v>
      </c>
    </row>
    <row r="70" spans="1:6" ht="13.5">
      <c r="A70" s="60" t="s">
        <v>33</v>
      </c>
      <c r="B70" s="118">
        <v>2.539349</v>
      </c>
      <c r="C70" s="119">
        <v>1.381942</v>
      </c>
      <c r="D70" s="25">
        <v>0</v>
      </c>
      <c r="E70" s="36">
        <v>1.111248</v>
      </c>
      <c r="F70" s="46">
        <v>0.046159000000000006</v>
      </c>
    </row>
    <row r="71" spans="1:6" ht="12.75">
      <c r="A71" s="61" t="s">
        <v>13</v>
      </c>
      <c r="B71" s="105">
        <v>2.539349</v>
      </c>
      <c r="C71" s="34">
        <v>1.381942</v>
      </c>
      <c r="D71" s="34">
        <v>0</v>
      </c>
      <c r="E71" s="34">
        <v>1.111248</v>
      </c>
      <c r="F71" s="45">
        <v>0.046159000000000006</v>
      </c>
    </row>
    <row r="72" spans="1:6" ht="12.75" customHeight="1" thickBot="1">
      <c r="A72" s="62" t="s">
        <v>14</v>
      </c>
      <c r="B72" s="114">
        <v>3.379</v>
      </c>
      <c r="C72" s="53">
        <v>1.5859999999999999</v>
      </c>
      <c r="D72" s="53"/>
      <c r="E72" s="53">
        <v>1.73</v>
      </c>
      <c r="F72" s="53">
        <v>0.063</v>
      </c>
    </row>
    <row r="73" spans="1:6" ht="7.5" customHeight="1" hidden="1" thickBot="1">
      <c r="A73" s="58" t="s">
        <v>32</v>
      </c>
      <c r="B73" s="101">
        <v>0</v>
      </c>
      <c r="C73" s="42">
        <v>0</v>
      </c>
      <c r="D73" s="42">
        <v>0</v>
      </c>
      <c r="E73" s="42">
        <v>0</v>
      </c>
      <c r="F73" s="43">
        <v>0</v>
      </c>
    </row>
    <row r="74" spans="1:6" ht="14.25" hidden="1" thickBot="1">
      <c r="A74" s="60" t="s">
        <v>10</v>
      </c>
      <c r="B74" s="104">
        <v>0</v>
      </c>
      <c r="C74" s="17">
        <v>0</v>
      </c>
      <c r="D74" s="17">
        <v>0</v>
      </c>
      <c r="E74" s="17">
        <v>0</v>
      </c>
      <c r="F74" s="18">
        <v>0</v>
      </c>
    </row>
    <row r="75" spans="1:6" ht="13.5" hidden="1" thickBot="1">
      <c r="A75" s="61" t="s">
        <v>4</v>
      </c>
      <c r="B75" s="105">
        <v>0</v>
      </c>
      <c r="C75" s="34"/>
      <c r="D75" s="37"/>
      <c r="E75" s="37"/>
      <c r="F75" s="44"/>
    </row>
    <row r="76" spans="1:6" ht="13.5" hidden="1" thickBot="1">
      <c r="A76" s="61" t="s">
        <v>17</v>
      </c>
      <c r="B76" s="105">
        <v>0</v>
      </c>
      <c r="C76" s="34"/>
      <c r="D76" s="37"/>
      <c r="E76" s="37"/>
      <c r="F76" s="44"/>
    </row>
    <row r="77" spans="1:6" ht="13.5" hidden="1" thickBot="1">
      <c r="A77" s="61" t="s">
        <v>5</v>
      </c>
      <c r="B77" s="105">
        <v>0</v>
      </c>
      <c r="C77" s="34"/>
      <c r="D77" s="37"/>
      <c r="E77" s="37"/>
      <c r="F77" s="44"/>
    </row>
    <row r="78" spans="1:6" ht="13.5" hidden="1" thickBot="1">
      <c r="A78" s="61" t="s">
        <v>22</v>
      </c>
      <c r="B78" s="105">
        <v>0</v>
      </c>
      <c r="C78" s="34"/>
      <c r="D78" s="34"/>
      <c r="E78" s="34"/>
      <c r="F78" s="45"/>
    </row>
    <row r="79" spans="1:6" ht="13.5" hidden="1" thickBot="1">
      <c r="A79" s="61" t="s">
        <v>23</v>
      </c>
      <c r="B79" s="105">
        <v>0</v>
      </c>
      <c r="C79" s="34"/>
      <c r="D79" s="34"/>
      <c r="E79" s="34"/>
      <c r="F79" s="45"/>
    </row>
    <row r="80" spans="1:6" ht="13.5" hidden="1" thickBot="1">
      <c r="A80" s="61" t="s">
        <v>24</v>
      </c>
      <c r="B80" s="105">
        <v>0</v>
      </c>
      <c r="C80" s="34"/>
      <c r="D80" s="34"/>
      <c r="E80" s="34"/>
      <c r="F80" s="45"/>
    </row>
    <row r="81" spans="1:6" ht="13.5" hidden="1" thickBot="1">
      <c r="A81" s="61" t="s">
        <v>25</v>
      </c>
      <c r="B81" s="105">
        <v>0</v>
      </c>
      <c r="C81" s="34"/>
      <c r="D81" s="34"/>
      <c r="E81" s="34"/>
      <c r="F81" s="45"/>
    </row>
    <row r="82" spans="1:6" ht="14.25" hidden="1" thickBot="1">
      <c r="A82" s="60" t="s">
        <v>0</v>
      </c>
      <c r="B82" s="104">
        <v>0</v>
      </c>
      <c r="C82" s="35"/>
      <c r="D82" s="36"/>
      <c r="E82" s="25"/>
      <c r="F82" s="26"/>
    </row>
    <row r="83" spans="1:6" ht="14.25" hidden="1" thickBot="1">
      <c r="A83" s="60" t="s">
        <v>12</v>
      </c>
      <c r="B83" s="104">
        <v>0</v>
      </c>
      <c r="C83" s="35">
        <v>0</v>
      </c>
      <c r="D83" s="36">
        <v>0</v>
      </c>
      <c r="E83" s="36">
        <v>0</v>
      </c>
      <c r="F83" s="46">
        <v>0</v>
      </c>
    </row>
    <row r="84" spans="1:6" ht="13.5" hidden="1" thickBot="1">
      <c r="A84" s="61" t="s">
        <v>13</v>
      </c>
      <c r="B84" s="105">
        <v>0</v>
      </c>
      <c r="C84" s="34"/>
      <c r="D84" s="37"/>
      <c r="E84" s="37"/>
      <c r="F84" s="44"/>
    </row>
    <row r="85" spans="1:6" ht="13.5" hidden="1" thickBot="1">
      <c r="A85" s="62" t="s">
        <v>14</v>
      </c>
      <c r="B85" s="114">
        <v>0</v>
      </c>
      <c r="C85" s="39"/>
      <c r="D85" s="40"/>
      <c r="E85" s="40"/>
      <c r="F85" s="47"/>
    </row>
    <row r="86" spans="1:6" ht="7.5" customHeight="1" hidden="1" thickBot="1">
      <c r="A86" s="58" t="s">
        <v>34</v>
      </c>
      <c r="B86" s="101">
        <v>0</v>
      </c>
      <c r="C86" s="102">
        <v>0</v>
      </c>
      <c r="D86" s="102">
        <v>0</v>
      </c>
      <c r="E86" s="102">
        <v>0</v>
      </c>
      <c r="F86" s="103">
        <v>0</v>
      </c>
    </row>
    <row r="87" spans="1:6" ht="14.25" hidden="1" thickBot="1">
      <c r="A87" s="60" t="s">
        <v>10</v>
      </c>
      <c r="B87" s="104">
        <v>0</v>
      </c>
      <c r="C87" s="17">
        <v>0</v>
      </c>
      <c r="D87" s="17">
        <v>0</v>
      </c>
      <c r="E87" s="17">
        <v>0</v>
      </c>
      <c r="F87" s="18">
        <v>0</v>
      </c>
    </row>
    <row r="88" spans="1:6" ht="13.5" hidden="1" thickBot="1">
      <c r="A88" s="61" t="s">
        <v>4</v>
      </c>
      <c r="B88" s="105">
        <v>0</v>
      </c>
      <c r="C88" s="34"/>
      <c r="D88" s="34"/>
      <c r="E88" s="34"/>
      <c r="F88" s="45"/>
    </row>
    <row r="89" spans="1:6" ht="13.5" hidden="1" thickBot="1">
      <c r="A89" s="61" t="s">
        <v>17</v>
      </c>
      <c r="B89" s="105">
        <v>0</v>
      </c>
      <c r="C89" s="34"/>
      <c r="D89" s="34"/>
      <c r="E89" s="34"/>
      <c r="F89" s="45"/>
    </row>
    <row r="90" spans="1:6" ht="13.5" hidden="1" thickBot="1">
      <c r="A90" s="61" t="s">
        <v>5</v>
      </c>
      <c r="B90" s="105">
        <v>0</v>
      </c>
      <c r="C90" s="34"/>
      <c r="D90" s="34"/>
      <c r="E90" s="34"/>
      <c r="F90" s="45"/>
    </row>
    <row r="91" spans="1:6" ht="13.5" hidden="1" thickBot="1">
      <c r="A91" s="61" t="s">
        <v>22</v>
      </c>
      <c r="B91" s="105">
        <v>0</v>
      </c>
      <c r="C91" s="34"/>
      <c r="D91" s="34"/>
      <c r="E91" s="34"/>
      <c r="F91" s="45"/>
    </row>
    <row r="92" spans="1:6" ht="13.5" hidden="1" thickBot="1">
      <c r="A92" s="61" t="s">
        <v>23</v>
      </c>
      <c r="B92" s="105">
        <v>0</v>
      </c>
      <c r="C92" s="34"/>
      <c r="D92" s="34"/>
      <c r="E92" s="34"/>
      <c r="F92" s="45"/>
    </row>
    <row r="93" spans="1:6" ht="13.5" hidden="1" thickBot="1">
      <c r="A93" s="61" t="s">
        <v>24</v>
      </c>
      <c r="B93" s="105">
        <v>0</v>
      </c>
      <c r="C93" s="34"/>
      <c r="D93" s="34"/>
      <c r="E93" s="34"/>
      <c r="F93" s="45"/>
    </row>
    <row r="94" spans="1:6" ht="13.5" hidden="1" thickBot="1">
      <c r="A94" s="61" t="s">
        <v>25</v>
      </c>
      <c r="B94" s="105">
        <v>0</v>
      </c>
      <c r="C94" s="34"/>
      <c r="D94" s="34"/>
      <c r="E94" s="34"/>
      <c r="F94" s="45"/>
    </row>
    <row r="95" spans="1:6" ht="14.25" hidden="1" thickBot="1">
      <c r="A95" s="60" t="s">
        <v>0</v>
      </c>
      <c r="B95" s="104">
        <v>0</v>
      </c>
      <c r="C95" s="116">
        <v>0</v>
      </c>
      <c r="D95" s="116">
        <v>0</v>
      </c>
      <c r="E95" s="116">
        <v>0</v>
      </c>
      <c r="F95" s="117">
        <v>0</v>
      </c>
    </row>
    <row r="96" spans="1:6" ht="14.25" hidden="1" thickBot="1">
      <c r="A96" s="60" t="s">
        <v>12</v>
      </c>
      <c r="B96" s="118">
        <v>0</v>
      </c>
      <c r="C96" s="119">
        <v>0</v>
      </c>
      <c r="D96" s="25">
        <v>0</v>
      </c>
      <c r="E96" s="36">
        <v>0</v>
      </c>
      <c r="F96" s="46">
        <v>0</v>
      </c>
    </row>
    <row r="97" spans="1:6" ht="13.5" hidden="1" thickBot="1">
      <c r="A97" s="61" t="s">
        <v>13</v>
      </c>
      <c r="B97" s="105">
        <v>0</v>
      </c>
      <c r="C97" s="34">
        <v>0</v>
      </c>
      <c r="D97" s="34">
        <v>0</v>
      </c>
      <c r="E97" s="34">
        <v>0</v>
      </c>
      <c r="F97" s="45">
        <v>0</v>
      </c>
    </row>
    <row r="98" spans="1:6" ht="13.5" hidden="1" thickBot="1">
      <c r="A98" s="62" t="s">
        <v>14</v>
      </c>
      <c r="B98" s="114">
        <v>0</v>
      </c>
      <c r="C98" s="53">
        <v>0</v>
      </c>
      <c r="D98" s="53">
        <v>0</v>
      </c>
      <c r="E98" s="53">
        <v>0</v>
      </c>
      <c r="F98" s="53">
        <v>0</v>
      </c>
    </row>
    <row r="99" spans="1:6" ht="13.5" thickBot="1">
      <c r="A99" s="58" t="s">
        <v>18</v>
      </c>
      <c r="B99" s="101">
        <v>5.740978999999999</v>
      </c>
      <c r="C99" s="102">
        <v>0.702457</v>
      </c>
      <c r="D99" s="102">
        <v>0</v>
      </c>
      <c r="E99" s="102">
        <v>2.130763</v>
      </c>
      <c r="F99" s="103">
        <v>2.907759</v>
      </c>
    </row>
    <row r="100" spans="1:6" ht="13.5">
      <c r="A100" s="60" t="s">
        <v>10</v>
      </c>
      <c r="B100" s="104">
        <v>2.147021</v>
      </c>
      <c r="C100" s="17">
        <v>0.071226</v>
      </c>
      <c r="D100" s="17">
        <v>0</v>
      </c>
      <c r="E100" s="17">
        <v>0.13924599999999998</v>
      </c>
      <c r="F100" s="18">
        <v>1.936549</v>
      </c>
    </row>
    <row r="101" spans="1:6" ht="12.75">
      <c r="A101" s="61" t="s">
        <v>4</v>
      </c>
      <c r="B101" s="105">
        <v>1.3851710000000002</v>
      </c>
      <c r="C101" s="34"/>
      <c r="D101" s="34">
        <v>0</v>
      </c>
      <c r="E101" s="34">
        <v>0.018482</v>
      </c>
      <c r="F101" s="45">
        <v>1.366689</v>
      </c>
    </row>
    <row r="102" spans="1:6" ht="12.75">
      <c r="A102" s="61" t="s">
        <v>17</v>
      </c>
      <c r="B102" s="105">
        <v>0</v>
      </c>
      <c r="C102" s="34"/>
      <c r="D102" s="34">
        <v>0</v>
      </c>
      <c r="E102" s="34">
        <v>0</v>
      </c>
      <c r="F102" s="45">
        <v>0</v>
      </c>
    </row>
    <row r="103" spans="1:6" ht="12.75">
      <c r="A103" s="61" t="s">
        <v>5</v>
      </c>
      <c r="B103" s="105">
        <v>0.5658420000000001</v>
      </c>
      <c r="C103" s="34"/>
      <c r="D103" s="34">
        <v>0</v>
      </c>
      <c r="E103" s="34">
        <v>0.005982</v>
      </c>
      <c r="F103" s="45">
        <v>0.55986</v>
      </c>
    </row>
    <row r="104" spans="1:6" ht="12.75">
      <c r="A104" s="61" t="s">
        <v>22</v>
      </c>
      <c r="B104" s="105">
        <v>0</v>
      </c>
      <c r="C104" s="34"/>
      <c r="D104" s="34">
        <v>0</v>
      </c>
      <c r="E104" s="34">
        <v>0</v>
      </c>
      <c r="F104" s="45">
        <v>0</v>
      </c>
    </row>
    <row r="105" spans="1:6" ht="12.75">
      <c r="A105" s="61" t="s">
        <v>23</v>
      </c>
      <c r="B105" s="105">
        <v>0.01</v>
      </c>
      <c r="C105" s="34"/>
      <c r="D105" s="34">
        <v>0</v>
      </c>
      <c r="E105" s="34">
        <v>0</v>
      </c>
      <c r="F105" s="45">
        <v>0.01</v>
      </c>
    </row>
    <row r="106" spans="1:6" ht="12.75">
      <c r="A106" s="61" t="s">
        <v>24</v>
      </c>
      <c r="B106" s="105">
        <v>0.186008</v>
      </c>
      <c r="C106" s="34">
        <v>0.071226</v>
      </c>
      <c r="D106" s="34">
        <v>0</v>
      </c>
      <c r="E106" s="34">
        <v>0.114782</v>
      </c>
      <c r="F106" s="45">
        <v>0</v>
      </c>
    </row>
    <row r="107" spans="1:6" ht="12.75">
      <c r="A107" s="61" t="s">
        <v>25</v>
      </c>
      <c r="B107" s="105">
        <v>0</v>
      </c>
      <c r="C107" s="34"/>
      <c r="D107" s="34">
        <v>0</v>
      </c>
      <c r="E107" s="34">
        <v>0</v>
      </c>
      <c r="F107" s="45">
        <v>0</v>
      </c>
    </row>
    <row r="108" spans="1:6" ht="13.5">
      <c r="A108" s="60" t="s">
        <v>0</v>
      </c>
      <c r="B108" s="104">
        <v>3.1759630000000003</v>
      </c>
      <c r="C108" s="116">
        <v>0.631231</v>
      </c>
      <c r="D108" s="116">
        <v>0</v>
      </c>
      <c r="E108" s="116">
        <v>1.703103</v>
      </c>
      <c r="F108" s="117">
        <v>0.8416290000000001</v>
      </c>
    </row>
    <row r="109" spans="1:6" ht="13.5">
      <c r="A109" s="60" t="s">
        <v>12</v>
      </c>
      <c r="B109" s="118">
        <v>0.417995</v>
      </c>
      <c r="C109" s="119">
        <v>0</v>
      </c>
      <c r="D109" s="25">
        <v>0</v>
      </c>
      <c r="E109" s="36">
        <v>0.288414</v>
      </c>
      <c r="F109" s="46">
        <v>0.129581</v>
      </c>
    </row>
    <row r="110" spans="1:6" ht="12.75">
      <c r="A110" s="61" t="s">
        <v>13</v>
      </c>
      <c r="B110" s="105">
        <v>0.417995</v>
      </c>
      <c r="C110" s="34">
        <v>0</v>
      </c>
      <c r="D110" s="34">
        <v>0</v>
      </c>
      <c r="E110" s="34">
        <v>0.288414</v>
      </c>
      <c r="F110" s="45">
        <v>0.129581</v>
      </c>
    </row>
    <row r="111" spans="1:6" ht="13.5" thickBot="1">
      <c r="A111" s="62" t="s">
        <v>14</v>
      </c>
      <c r="B111" s="114">
        <v>0.607</v>
      </c>
      <c r="C111" s="53">
        <v>0</v>
      </c>
      <c r="D111" s="53">
        <v>0</v>
      </c>
      <c r="E111" s="53">
        <v>0.399</v>
      </c>
      <c r="F111" s="53">
        <v>0.208</v>
      </c>
    </row>
    <row r="112" spans="1:6" ht="13.5" thickBot="1">
      <c r="A112" s="58" t="s">
        <v>27</v>
      </c>
      <c r="B112" s="101">
        <v>6.7937579999999995</v>
      </c>
      <c r="C112" s="102">
        <v>1.815473</v>
      </c>
      <c r="D112" s="102">
        <v>0</v>
      </c>
      <c r="E112" s="102">
        <v>3.548698</v>
      </c>
      <c r="F112" s="103">
        <v>1.429587</v>
      </c>
    </row>
    <row r="113" spans="1:6" ht="13.5">
      <c r="A113" s="60" t="s">
        <v>10</v>
      </c>
      <c r="B113" s="115">
        <v>2.135486</v>
      </c>
      <c r="C113" s="17">
        <v>0.001221</v>
      </c>
      <c r="D113" s="17">
        <v>0</v>
      </c>
      <c r="E113" s="17">
        <v>0.965831</v>
      </c>
      <c r="F113" s="18">
        <v>1.168434</v>
      </c>
    </row>
    <row r="114" spans="1:6" ht="12.75">
      <c r="A114" s="61" t="s">
        <v>4</v>
      </c>
      <c r="B114" s="105">
        <v>1.6661489999999999</v>
      </c>
      <c r="C114" s="34">
        <v>0.0001</v>
      </c>
      <c r="D114" s="34">
        <v>0</v>
      </c>
      <c r="E114" s="34">
        <v>0.6903710000000001</v>
      </c>
      <c r="F114" s="45">
        <v>0.9756779999999999</v>
      </c>
    </row>
    <row r="115" spans="1:6" ht="12.75">
      <c r="A115" s="61" t="s">
        <v>17</v>
      </c>
      <c r="B115" s="105">
        <v>0.38978999999999997</v>
      </c>
      <c r="C115" s="34">
        <v>0</v>
      </c>
      <c r="D115" s="34">
        <v>0</v>
      </c>
      <c r="E115" s="34">
        <v>0.25052199999999997</v>
      </c>
      <c r="F115" s="45">
        <v>0.13926799999999998</v>
      </c>
    </row>
    <row r="116" spans="1:6" ht="12.75">
      <c r="A116" s="61" t="s">
        <v>5</v>
      </c>
      <c r="B116" s="105">
        <v>0.06607</v>
      </c>
      <c r="C116" s="34">
        <v>0</v>
      </c>
      <c r="D116" s="34">
        <v>0</v>
      </c>
      <c r="E116" s="34">
        <v>0.012582000000000001</v>
      </c>
      <c r="F116" s="45">
        <v>0.053488</v>
      </c>
    </row>
    <row r="117" spans="1:6" ht="12.75">
      <c r="A117" s="61" t="s">
        <v>22</v>
      </c>
      <c r="B117" s="105">
        <v>0</v>
      </c>
      <c r="C117" s="34">
        <v>0</v>
      </c>
      <c r="D117" s="34">
        <v>0</v>
      </c>
      <c r="E117" s="34">
        <v>0</v>
      </c>
      <c r="F117" s="45">
        <v>0</v>
      </c>
    </row>
    <row r="118" spans="1:6" ht="12.75">
      <c r="A118" s="61" t="s">
        <v>23</v>
      </c>
      <c r="B118" s="105">
        <v>0.011792</v>
      </c>
      <c r="C118" s="34">
        <v>0</v>
      </c>
      <c r="D118" s="34">
        <v>0</v>
      </c>
      <c r="E118" s="34">
        <v>0.011792</v>
      </c>
      <c r="F118" s="45">
        <v>0</v>
      </c>
    </row>
    <row r="119" spans="1:6" ht="12.75">
      <c r="A119" s="61" t="s">
        <v>24</v>
      </c>
      <c r="B119" s="105">
        <v>0</v>
      </c>
      <c r="C119" s="34">
        <v>0</v>
      </c>
      <c r="D119" s="34">
        <v>0</v>
      </c>
      <c r="E119" s="34">
        <v>0</v>
      </c>
      <c r="F119" s="45">
        <v>0</v>
      </c>
    </row>
    <row r="120" spans="1:6" ht="12.75">
      <c r="A120" s="61" t="s">
        <v>25</v>
      </c>
      <c r="B120" s="105">
        <v>0.0016849999999999999</v>
      </c>
      <c r="C120" s="34">
        <v>0.001121</v>
      </c>
      <c r="D120" s="34">
        <v>0</v>
      </c>
      <c r="E120" s="34">
        <v>0.0005639999999999999</v>
      </c>
      <c r="F120" s="45">
        <v>0</v>
      </c>
    </row>
    <row r="121" spans="1:6" ht="13.5">
      <c r="A121" s="60" t="s">
        <v>0</v>
      </c>
      <c r="B121" s="104">
        <v>4.3081629999999995</v>
      </c>
      <c r="C121" s="116">
        <v>1.814252</v>
      </c>
      <c r="D121" s="116">
        <v>0</v>
      </c>
      <c r="E121" s="116">
        <v>2.321688</v>
      </c>
      <c r="F121" s="117">
        <v>0.17222300000000001</v>
      </c>
    </row>
    <row r="122" spans="1:6" ht="13.5">
      <c r="A122" s="60" t="s">
        <v>12</v>
      </c>
      <c r="B122" s="118">
        <v>0.350109</v>
      </c>
      <c r="C122" s="119">
        <v>0</v>
      </c>
      <c r="D122" s="25">
        <v>0</v>
      </c>
      <c r="E122" s="36">
        <v>0.261179</v>
      </c>
      <c r="F122" s="46">
        <v>0.08893</v>
      </c>
    </row>
    <row r="123" spans="1:6" ht="12.75">
      <c r="A123" s="61" t="s">
        <v>13</v>
      </c>
      <c r="B123" s="105">
        <v>0.350109</v>
      </c>
      <c r="C123" s="34">
        <v>0</v>
      </c>
      <c r="D123" s="34">
        <v>0</v>
      </c>
      <c r="E123" s="34">
        <v>0.261179</v>
      </c>
      <c r="F123" s="45">
        <v>0.08893</v>
      </c>
    </row>
    <row r="124" spans="1:6" ht="13.5" thickBot="1">
      <c r="A124" s="62" t="s">
        <v>14</v>
      </c>
      <c r="B124" s="114">
        <v>0.732</v>
      </c>
      <c r="C124" s="56">
        <v>0</v>
      </c>
      <c r="D124" s="56">
        <v>0</v>
      </c>
      <c r="E124" s="56">
        <v>0.581</v>
      </c>
      <c r="F124" s="120">
        <v>0.151</v>
      </c>
    </row>
    <row r="125" spans="1:6" ht="13.5" thickBot="1">
      <c r="A125" s="58" t="s">
        <v>19</v>
      </c>
      <c r="B125" s="101">
        <v>4.727353</v>
      </c>
      <c r="C125" s="102">
        <v>1.261486</v>
      </c>
      <c r="D125" s="102">
        <v>0</v>
      </c>
      <c r="E125" s="102">
        <v>2.702644</v>
      </c>
      <c r="F125" s="103">
        <v>0.7632230000000001</v>
      </c>
    </row>
    <row r="126" spans="1:6" ht="13.5">
      <c r="A126" s="60" t="s">
        <v>10</v>
      </c>
      <c r="B126" s="104">
        <v>0.562633</v>
      </c>
      <c r="C126" s="17">
        <v>0</v>
      </c>
      <c r="D126" s="17">
        <v>0</v>
      </c>
      <c r="E126" s="17">
        <v>0.13382599999999997</v>
      </c>
      <c r="F126" s="18">
        <v>0.42880700000000005</v>
      </c>
    </row>
    <row r="127" spans="1:6" ht="12.75">
      <c r="A127" s="61" t="s">
        <v>4</v>
      </c>
      <c r="B127" s="105">
        <v>0.16614099999999998</v>
      </c>
      <c r="C127" s="34">
        <v>0</v>
      </c>
      <c r="D127" s="34">
        <v>0</v>
      </c>
      <c r="E127" s="34">
        <v>0.059893999999999996</v>
      </c>
      <c r="F127" s="45">
        <v>0.106247</v>
      </c>
    </row>
    <row r="128" spans="1:6" ht="12.75">
      <c r="A128" s="61" t="s">
        <v>17</v>
      </c>
      <c r="B128" s="105">
        <v>0.057610999999999996</v>
      </c>
      <c r="C128" s="34">
        <v>0</v>
      </c>
      <c r="D128" s="34">
        <v>0</v>
      </c>
      <c r="E128" s="34">
        <v>0.042031</v>
      </c>
      <c r="F128" s="45">
        <v>0.01558</v>
      </c>
    </row>
    <row r="129" spans="1:6" ht="12.75">
      <c r="A129" s="61" t="s">
        <v>5</v>
      </c>
      <c r="B129" s="105">
        <v>0.33586800000000006</v>
      </c>
      <c r="C129" s="34">
        <v>0</v>
      </c>
      <c r="D129" s="34">
        <v>0</v>
      </c>
      <c r="E129" s="34">
        <v>0.028888</v>
      </c>
      <c r="F129" s="45">
        <v>0.30698000000000003</v>
      </c>
    </row>
    <row r="130" spans="1:6" ht="12.75">
      <c r="A130" s="61" t="s">
        <v>22</v>
      </c>
      <c r="B130" s="105">
        <v>0</v>
      </c>
      <c r="C130" s="34">
        <v>0</v>
      </c>
      <c r="D130" s="34">
        <v>0</v>
      </c>
      <c r="E130" s="34">
        <v>0</v>
      </c>
      <c r="F130" s="45">
        <v>0</v>
      </c>
    </row>
    <row r="131" spans="1:6" ht="12.75">
      <c r="A131" s="61" t="s">
        <v>23</v>
      </c>
      <c r="B131" s="105">
        <v>0</v>
      </c>
      <c r="C131" s="34">
        <v>0</v>
      </c>
      <c r="D131" s="34">
        <v>0</v>
      </c>
      <c r="E131" s="34">
        <v>0</v>
      </c>
      <c r="F131" s="45">
        <v>0</v>
      </c>
    </row>
    <row r="132" spans="1:6" ht="12.75">
      <c r="A132" s="61" t="s">
        <v>24</v>
      </c>
      <c r="B132" s="105">
        <v>0.000986</v>
      </c>
      <c r="C132" s="34">
        <v>0</v>
      </c>
      <c r="D132" s="34">
        <v>0</v>
      </c>
      <c r="E132" s="34">
        <v>0.000986</v>
      </c>
      <c r="F132" s="45">
        <v>0</v>
      </c>
    </row>
    <row r="133" spans="1:6" ht="12.75">
      <c r="A133" s="61" t="s">
        <v>25</v>
      </c>
      <c r="B133" s="105">
        <v>0.002027</v>
      </c>
      <c r="C133" s="34">
        <v>0</v>
      </c>
      <c r="D133" s="34">
        <v>0</v>
      </c>
      <c r="E133" s="34">
        <v>0.002027</v>
      </c>
      <c r="F133" s="45">
        <v>0</v>
      </c>
    </row>
    <row r="134" spans="1:6" ht="13.5">
      <c r="A134" s="60" t="s">
        <v>0</v>
      </c>
      <c r="B134" s="104">
        <v>2.662183</v>
      </c>
      <c r="C134" s="116">
        <v>1.1956060000000002</v>
      </c>
      <c r="D134" s="116">
        <v>0</v>
      </c>
      <c r="E134" s="116">
        <v>1.2108029999999999</v>
      </c>
      <c r="F134" s="117">
        <v>0.255774</v>
      </c>
    </row>
    <row r="135" spans="1:6" ht="13.5">
      <c r="A135" s="60" t="s">
        <v>12</v>
      </c>
      <c r="B135" s="118">
        <v>1.5025369999999998</v>
      </c>
      <c r="C135" s="119">
        <v>0.06588</v>
      </c>
      <c r="D135" s="25">
        <v>0</v>
      </c>
      <c r="E135" s="36">
        <v>1.358015</v>
      </c>
      <c r="F135" s="46">
        <v>0.07864199999999999</v>
      </c>
    </row>
    <row r="136" spans="1:6" ht="12.75">
      <c r="A136" s="61" t="s">
        <v>13</v>
      </c>
      <c r="B136" s="105">
        <v>1.5025369999999998</v>
      </c>
      <c r="C136" s="34">
        <v>0.06588</v>
      </c>
      <c r="D136" s="34">
        <v>0</v>
      </c>
      <c r="E136" s="34">
        <v>1.358015</v>
      </c>
      <c r="F136" s="45">
        <v>0.07864199999999999</v>
      </c>
    </row>
    <row r="137" spans="1:6" ht="13.5" thickBot="1">
      <c r="A137" s="62" t="s">
        <v>14</v>
      </c>
      <c r="B137" s="114">
        <v>2.488</v>
      </c>
      <c r="C137" s="53">
        <v>0.08200000000000002</v>
      </c>
      <c r="D137" s="53"/>
      <c r="E137" s="53">
        <v>2.286</v>
      </c>
      <c r="F137" s="53">
        <v>0.12</v>
      </c>
    </row>
    <row r="138" spans="1:6" ht="13.5" thickBot="1">
      <c r="A138" s="58" t="s">
        <v>20</v>
      </c>
      <c r="B138" s="101">
        <v>0.598663</v>
      </c>
      <c r="C138" s="102">
        <v>0</v>
      </c>
      <c r="D138" s="102">
        <v>0</v>
      </c>
      <c r="E138" s="102">
        <v>0.216827</v>
      </c>
      <c r="F138" s="103">
        <v>0.381836</v>
      </c>
    </row>
    <row r="139" spans="1:6" ht="13.5">
      <c r="A139" s="60" t="s">
        <v>10</v>
      </c>
      <c r="B139" s="115">
        <v>0.255353</v>
      </c>
      <c r="C139" s="17">
        <v>0</v>
      </c>
      <c r="D139" s="17">
        <v>0</v>
      </c>
      <c r="E139" s="17">
        <v>0</v>
      </c>
      <c r="F139" s="18">
        <v>0.255353</v>
      </c>
    </row>
    <row r="140" spans="1:6" ht="12.75">
      <c r="A140" s="61" t="s">
        <v>4</v>
      </c>
      <c r="B140" s="105">
        <v>0.206358</v>
      </c>
      <c r="C140" s="34"/>
      <c r="D140" s="34"/>
      <c r="E140" s="34"/>
      <c r="F140" s="45">
        <v>0.206358</v>
      </c>
    </row>
    <row r="141" spans="1:6" ht="12.75">
      <c r="A141" s="61" t="s">
        <v>17</v>
      </c>
      <c r="B141" s="105">
        <v>0</v>
      </c>
      <c r="C141" s="34"/>
      <c r="D141" s="34"/>
      <c r="E141" s="34"/>
      <c r="F141" s="45">
        <v>0</v>
      </c>
    </row>
    <row r="142" spans="1:6" ht="12.75">
      <c r="A142" s="61" t="s">
        <v>5</v>
      </c>
      <c r="B142" s="105">
        <v>0.048995</v>
      </c>
      <c r="C142" s="34"/>
      <c r="D142" s="34"/>
      <c r="E142" s="34"/>
      <c r="F142" s="45">
        <v>0.048995</v>
      </c>
    </row>
    <row r="143" spans="1:6" ht="12.75">
      <c r="A143" s="61" t="s">
        <v>22</v>
      </c>
      <c r="B143" s="105">
        <v>0</v>
      </c>
      <c r="C143" s="34"/>
      <c r="D143" s="34"/>
      <c r="E143" s="34"/>
      <c r="F143" s="45">
        <v>0</v>
      </c>
    </row>
    <row r="144" spans="1:6" ht="12.75">
      <c r="A144" s="61" t="s">
        <v>23</v>
      </c>
      <c r="B144" s="105">
        <v>0</v>
      </c>
      <c r="C144" s="34"/>
      <c r="D144" s="34"/>
      <c r="E144" s="34"/>
      <c r="F144" s="45">
        <v>0</v>
      </c>
    </row>
    <row r="145" spans="1:6" ht="12.75">
      <c r="A145" s="61" t="s">
        <v>24</v>
      </c>
      <c r="B145" s="105">
        <v>0</v>
      </c>
      <c r="C145" s="34"/>
      <c r="D145" s="34"/>
      <c r="E145" s="34"/>
      <c r="F145" s="45">
        <v>0</v>
      </c>
    </row>
    <row r="146" spans="1:6" ht="12.75">
      <c r="A146" s="61" t="s">
        <v>25</v>
      </c>
      <c r="B146" s="105">
        <v>0</v>
      </c>
      <c r="C146" s="34"/>
      <c r="D146" s="34"/>
      <c r="E146" s="34"/>
      <c r="F146" s="45">
        <v>0</v>
      </c>
    </row>
    <row r="147" spans="1:6" ht="13.5">
      <c r="A147" s="60" t="s">
        <v>0</v>
      </c>
      <c r="B147" s="118">
        <v>0.32946600000000004</v>
      </c>
      <c r="C147" s="116">
        <v>0</v>
      </c>
      <c r="D147" s="116">
        <v>0</v>
      </c>
      <c r="E147" s="116">
        <v>0.204983</v>
      </c>
      <c r="F147" s="117">
        <v>0.12448300000000001</v>
      </c>
    </row>
    <row r="148" spans="1:6" ht="13.5">
      <c r="A148" s="60" t="s">
        <v>12</v>
      </c>
      <c r="B148" s="118">
        <v>0.013843999999999999</v>
      </c>
      <c r="C148" s="119">
        <v>0</v>
      </c>
      <c r="D148" s="25">
        <v>0</v>
      </c>
      <c r="E148" s="36">
        <v>0.011843999999999999</v>
      </c>
      <c r="F148" s="46">
        <v>0.002</v>
      </c>
    </row>
    <row r="149" spans="1:6" ht="12.75">
      <c r="A149" s="61" t="s">
        <v>13</v>
      </c>
      <c r="B149" s="105">
        <v>0.013843999999999999</v>
      </c>
      <c r="C149" s="34">
        <v>0</v>
      </c>
      <c r="D149" s="34">
        <v>0</v>
      </c>
      <c r="E149" s="34">
        <v>0.011843999999999999</v>
      </c>
      <c r="F149" s="45">
        <v>0.002</v>
      </c>
    </row>
    <row r="150" spans="1:6" ht="13.5" thickBot="1">
      <c r="A150" s="62" t="s">
        <v>14</v>
      </c>
      <c r="B150" s="114">
        <v>0.016</v>
      </c>
      <c r="C150" s="53">
        <v>0</v>
      </c>
      <c r="D150" s="53">
        <v>0</v>
      </c>
      <c r="E150" s="53">
        <v>0.016</v>
      </c>
      <c r="F150" s="53">
        <v>0</v>
      </c>
    </row>
    <row r="151" spans="1:6" ht="13.5" thickBot="1">
      <c r="A151" s="58" t="s">
        <v>21</v>
      </c>
      <c r="B151" s="101">
        <v>2.250941</v>
      </c>
      <c r="C151" s="102">
        <v>0</v>
      </c>
      <c r="D151" s="102">
        <v>0</v>
      </c>
      <c r="E151" s="102">
        <v>1.322278</v>
      </c>
      <c r="F151" s="103">
        <v>0.928663</v>
      </c>
    </row>
    <row r="152" spans="1:6" ht="13.5">
      <c r="A152" s="60" t="s">
        <v>10</v>
      </c>
      <c r="B152" s="104">
        <v>1.156943</v>
      </c>
      <c r="C152" s="17">
        <v>0</v>
      </c>
      <c r="D152" s="17">
        <v>0</v>
      </c>
      <c r="E152" s="17">
        <v>0.492468</v>
      </c>
      <c r="F152" s="18">
        <v>0.6644749999999999</v>
      </c>
    </row>
    <row r="153" spans="1:6" ht="12.75">
      <c r="A153" s="61" t="s">
        <v>4</v>
      </c>
      <c r="B153" s="105">
        <v>0.61739</v>
      </c>
      <c r="C153" s="34"/>
      <c r="D153" s="34"/>
      <c r="E153" s="34">
        <v>0.179277</v>
      </c>
      <c r="F153" s="45">
        <v>0.438113</v>
      </c>
    </row>
    <row r="154" spans="1:6" ht="12.75">
      <c r="A154" s="61" t="s">
        <v>17</v>
      </c>
      <c r="B154" s="105">
        <v>0.36783899999999997</v>
      </c>
      <c r="C154" s="34"/>
      <c r="D154" s="34"/>
      <c r="E154" s="34">
        <v>0.310774</v>
      </c>
      <c r="F154" s="45">
        <v>0.057065</v>
      </c>
    </row>
    <row r="155" spans="1:6" ht="12.75">
      <c r="A155" s="61" t="s">
        <v>5</v>
      </c>
      <c r="B155" s="105">
        <v>0.16530799999999998</v>
      </c>
      <c r="C155" s="34"/>
      <c r="D155" s="34"/>
      <c r="E155" s="34">
        <v>0</v>
      </c>
      <c r="F155" s="45">
        <v>0.16530799999999998</v>
      </c>
    </row>
    <row r="156" spans="1:6" ht="12.75">
      <c r="A156" s="61" t="s">
        <v>22</v>
      </c>
      <c r="B156" s="105">
        <v>0</v>
      </c>
      <c r="C156" s="34"/>
      <c r="D156" s="34"/>
      <c r="E156" s="34">
        <v>0</v>
      </c>
      <c r="F156" s="45">
        <v>0</v>
      </c>
    </row>
    <row r="157" spans="1:6" ht="12.75">
      <c r="A157" s="61" t="s">
        <v>23</v>
      </c>
      <c r="B157" s="105">
        <v>0.0035960000000000002</v>
      </c>
      <c r="C157" s="34"/>
      <c r="D157" s="34"/>
      <c r="E157" s="34">
        <v>0</v>
      </c>
      <c r="F157" s="45">
        <v>0.0035960000000000002</v>
      </c>
    </row>
    <row r="158" spans="1:6" ht="12.75">
      <c r="A158" s="61" t="s">
        <v>24</v>
      </c>
      <c r="B158" s="105">
        <v>0</v>
      </c>
      <c r="C158" s="34"/>
      <c r="D158" s="34"/>
      <c r="E158" s="34">
        <v>0</v>
      </c>
      <c r="F158" s="45">
        <v>0</v>
      </c>
    </row>
    <row r="159" spans="1:6" ht="12.75">
      <c r="A159" s="61" t="s">
        <v>25</v>
      </c>
      <c r="B159" s="105">
        <v>0.00281</v>
      </c>
      <c r="C159" s="34"/>
      <c r="D159" s="34"/>
      <c r="E159" s="34">
        <v>0.002417</v>
      </c>
      <c r="F159" s="45">
        <v>0.000393</v>
      </c>
    </row>
    <row r="160" spans="1:6" ht="13.5">
      <c r="A160" s="60" t="s">
        <v>0</v>
      </c>
      <c r="B160" s="104">
        <v>0.678056</v>
      </c>
      <c r="C160" s="116">
        <v>0</v>
      </c>
      <c r="D160" s="116">
        <v>0</v>
      </c>
      <c r="E160" s="116">
        <v>0.487566</v>
      </c>
      <c r="F160" s="117">
        <v>0.19049000000000002</v>
      </c>
    </row>
    <row r="161" spans="1:6" ht="13.5">
      <c r="A161" s="60" t="s">
        <v>12</v>
      </c>
      <c r="B161" s="118">
        <v>0.465942</v>
      </c>
      <c r="C161" s="119">
        <v>0</v>
      </c>
      <c r="D161" s="25">
        <v>0</v>
      </c>
      <c r="E161" s="36">
        <v>0.39224400000000004</v>
      </c>
      <c r="F161" s="46">
        <v>0.073698</v>
      </c>
    </row>
    <row r="162" spans="1:6" ht="12.75">
      <c r="A162" s="61" t="s">
        <v>13</v>
      </c>
      <c r="B162" s="105">
        <v>0.465942</v>
      </c>
      <c r="C162" s="34">
        <v>0</v>
      </c>
      <c r="D162" s="34">
        <v>0</v>
      </c>
      <c r="E162" s="34">
        <v>0.39224400000000004</v>
      </c>
      <c r="F162" s="45">
        <v>0.073698</v>
      </c>
    </row>
    <row r="163" spans="1:6" ht="13.5" thickBot="1">
      <c r="A163" s="62" t="s">
        <v>14</v>
      </c>
      <c r="B163" s="114">
        <v>0.603</v>
      </c>
      <c r="C163" s="53">
        <v>0</v>
      </c>
      <c r="D163" s="53">
        <v>0</v>
      </c>
      <c r="E163" s="53">
        <v>0.498</v>
      </c>
      <c r="F163" s="53">
        <v>0.105</v>
      </c>
    </row>
    <row r="164" spans="1:6" ht="9.75" customHeight="1" hidden="1" thickBot="1">
      <c r="A164" s="58"/>
      <c r="B164" s="101">
        <v>0</v>
      </c>
      <c r="C164" s="102">
        <v>0</v>
      </c>
      <c r="D164" s="102">
        <v>0</v>
      </c>
      <c r="E164" s="102">
        <v>0</v>
      </c>
      <c r="F164" s="103">
        <v>0</v>
      </c>
    </row>
    <row r="165" spans="1:6" ht="14.25" hidden="1" thickBot="1">
      <c r="A165" s="60"/>
      <c r="B165" s="104">
        <v>0</v>
      </c>
      <c r="C165" s="17">
        <v>0</v>
      </c>
      <c r="D165" s="17">
        <v>0</v>
      </c>
      <c r="E165" s="17">
        <v>0</v>
      </c>
      <c r="F165" s="18">
        <v>0</v>
      </c>
    </row>
    <row r="166" spans="1:6" ht="14.25" hidden="1" thickBot="1">
      <c r="A166" s="60"/>
      <c r="B166" s="105">
        <v>0</v>
      </c>
      <c r="C166" s="34"/>
      <c r="D166" s="34"/>
      <c r="E166" s="34"/>
      <c r="F166" s="45"/>
    </row>
    <row r="167" spans="1:6" ht="14.25" hidden="1" thickBot="1">
      <c r="A167" s="60"/>
      <c r="B167" s="105">
        <v>0</v>
      </c>
      <c r="C167" s="34"/>
      <c r="D167" s="34"/>
      <c r="E167" s="34"/>
      <c r="F167" s="45"/>
    </row>
    <row r="168" spans="1:6" ht="14.25" hidden="1" thickBot="1">
      <c r="A168" s="60"/>
      <c r="B168" s="105">
        <v>0</v>
      </c>
      <c r="C168" s="34"/>
      <c r="D168" s="34"/>
      <c r="E168" s="34"/>
      <c r="F168" s="45"/>
    </row>
    <row r="169" spans="1:6" ht="13.5" hidden="1" thickBot="1">
      <c r="A169" s="61"/>
      <c r="B169" s="105">
        <v>0</v>
      </c>
      <c r="C169" s="34"/>
      <c r="D169" s="34"/>
      <c r="E169" s="34"/>
      <c r="F169" s="45"/>
    </row>
    <row r="170" spans="1:6" ht="13.5" hidden="1" thickBot="1">
      <c r="A170" s="61"/>
      <c r="B170" s="105">
        <v>0</v>
      </c>
      <c r="C170" s="34"/>
      <c r="D170" s="34"/>
      <c r="E170" s="34"/>
      <c r="F170" s="45"/>
    </row>
    <row r="171" spans="1:6" ht="13.5" hidden="1" thickBot="1">
      <c r="A171" s="61"/>
      <c r="B171" s="105">
        <v>0</v>
      </c>
      <c r="C171" s="34"/>
      <c r="D171" s="34"/>
      <c r="E171" s="34"/>
      <c r="F171" s="45"/>
    </row>
    <row r="172" spans="1:6" ht="13.5" hidden="1" thickBot="1">
      <c r="A172" s="61"/>
      <c r="B172" s="105">
        <v>0</v>
      </c>
      <c r="C172" s="34"/>
      <c r="D172" s="34"/>
      <c r="E172" s="34"/>
      <c r="F172" s="45"/>
    </row>
    <row r="173" spans="1:6" ht="14.25" hidden="1" thickBot="1">
      <c r="A173" s="60"/>
      <c r="B173" s="104">
        <v>0</v>
      </c>
      <c r="C173" s="116"/>
      <c r="D173" s="116"/>
      <c r="E173" s="116"/>
      <c r="F173" s="117"/>
    </row>
    <row r="174" spans="1:6" ht="14.25" hidden="1" thickBot="1">
      <c r="A174" s="60"/>
      <c r="B174" s="118">
        <v>0</v>
      </c>
      <c r="C174" s="119">
        <v>0</v>
      </c>
      <c r="D174" s="25">
        <v>0</v>
      </c>
      <c r="E174" s="36">
        <v>0</v>
      </c>
      <c r="F174" s="46">
        <v>0</v>
      </c>
    </row>
    <row r="175" spans="1:6" ht="13.5" hidden="1" thickBot="1">
      <c r="A175" s="61"/>
      <c r="B175" s="105">
        <v>0</v>
      </c>
      <c r="C175" s="34"/>
      <c r="D175" s="34"/>
      <c r="E175" s="34"/>
      <c r="F175" s="45"/>
    </row>
    <row r="176" spans="1:6" ht="13.5" hidden="1" thickBot="1">
      <c r="A176" s="62"/>
      <c r="B176" s="114">
        <v>0</v>
      </c>
      <c r="C176" s="53"/>
      <c r="D176" s="53"/>
      <c r="E176" s="53"/>
      <c r="F176" s="53"/>
    </row>
    <row r="177" spans="1:6" ht="13.5" thickBot="1">
      <c r="A177" s="58" t="s">
        <v>35</v>
      </c>
      <c r="B177" s="101">
        <v>6.301686</v>
      </c>
      <c r="C177" s="102">
        <v>0</v>
      </c>
      <c r="D177" s="102">
        <v>0</v>
      </c>
      <c r="E177" s="102">
        <v>1.121874</v>
      </c>
      <c r="F177" s="103">
        <v>5.179812</v>
      </c>
    </row>
    <row r="178" spans="1:6" ht="13.5">
      <c r="A178" s="60" t="s">
        <v>10</v>
      </c>
      <c r="B178" s="104">
        <v>4.059692</v>
      </c>
      <c r="C178" s="17">
        <v>0</v>
      </c>
      <c r="D178" s="17">
        <v>0</v>
      </c>
      <c r="E178" s="17">
        <v>0.035103</v>
      </c>
      <c r="F178" s="18">
        <v>4.024589</v>
      </c>
    </row>
    <row r="179" spans="1:6" ht="12.75">
      <c r="A179" s="61" t="s">
        <v>4</v>
      </c>
      <c r="B179" s="105">
        <v>0.37820699999999996</v>
      </c>
      <c r="C179" s="34"/>
      <c r="D179" s="34"/>
      <c r="E179" s="34">
        <v>0.00608</v>
      </c>
      <c r="F179" s="45">
        <v>0.372127</v>
      </c>
    </row>
    <row r="180" spans="1:6" ht="12.75">
      <c r="A180" s="61" t="s">
        <v>17</v>
      </c>
      <c r="B180" s="105">
        <v>0</v>
      </c>
      <c r="C180" s="34"/>
      <c r="D180" s="34"/>
      <c r="E180" s="34">
        <v>0</v>
      </c>
      <c r="F180" s="45">
        <v>0</v>
      </c>
    </row>
    <row r="181" spans="1:6" ht="12.75">
      <c r="A181" s="61" t="s">
        <v>5</v>
      </c>
      <c r="B181" s="105">
        <v>3.669723</v>
      </c>
      <c r="C181" s="34"/>
      <c r="D181" s="34"/>
      <c r="E181" s="34">
        <v>0.020703</v>
      </c>
      <c r="F181" s="45">
        <v>3.6490199999999997</v>
      </c>
    </row>
    <row r="182" spans="1:6" ht="12.75">
      <c r="A182" s="61" t="s">
        <v>22</v>
      </c>
      <c r="B182" s="105">
        <v>0</v>
      </c>
      <c r="C182" s="34"/>
      <c r="D182" s="34"/>
      <c r="E182" s="34">
        <v>0</v>
      </c>
      <c r="F182" s="45">
        <v>0</v>
      </c>
    </row>
    <row r="183" spans="1:6" ht="12.75">
      <c r="A183" s="61" t="s">
        <v>23</v>
      </c>
      <c r="B183" s="105">
        <v>0.011762000000000002</v>
      </c>
      <c r="C183" s="34"/>
      <c r="D183" s="34"/>
      <c r="E183" s="34">
        <v>0.008320000000000001</v>
      </c>
      <c r="F183" s="45">
        <v>0.003442</v>
      </c>
    </row>
    <row r="184" spans="1:6" ht="12.75">
      <c r="A184" s="61" t="s">
        <v>24</v>
      </c>
      <c r="B184" s="105">
        <v>0</v>
      </c>
      <c r="C184" s="34"/>
      <c r="D184" s="34"/>
      <c r="E184" s="34">
        <v>0</v>
      </c>
      <c r="F184" s="45">
        <v>0</v>
      </c>
    </row>
    <row r="185" spans="1:6" ht="12.75">
      <c r="A185" s="61" t="s">
        <v>25</v>
      </c>
      <c r="B185" s="105">
        <v>0</v>
      </c>
      <c r="C185" s="34"/>
      <c r="D185" s="34"/>
      <c r="E185" s="34">
        <v>0</v>
      </c>
      <c r="F185" s="45">
        <v>0</v>
      </c>
    </row>
    <row r="186" spans="1:6" ht="13.5">
      <c r="A186" s="60" t="s">
        <v>0</v>
      </c>
      <c r="B186" s="104">
        <v>2.0268699999999997</v>
      </c>
      <c r="C186" s="116">
        <v>0</v>
      </c>
      <c r="D186" s="116">
        <v>0</v>
      </c>
      <c r="E186" s="116">
        <v>0.991995</v>
      </c>
      <c r="F186" s="117">
        <v>1.034875</v>
      </c>
    </row>
    <row r="187" spans="1:6" ht="13.5">
      <c r="A187" s="63" t="s">
        <v>12</v>
      </c>
      <c r="B187" s="118">
        <v>0.21512399999999998</v>
      </c>
      <c r="C187" s="119">
        <v>0</v>
      </c>
      <c r="D187" s="25">
        <v>0</v>
      </c>
      <c r="E187" s="36">
        <v>0.094776</v>
      </c>
      <c r="F187" s="46">
        <v>0.120348</v>
      </c>
    </row>
    <row r="188" spans="1:6" ht="12.75">
      <c r="A188" s="61" t="s">
        <v>13</v>
      </c>
      <c r="B188" s="105">
        <v>0.21512399999999998</v>
      </c>
      <c r="C188" s="34">
        <v>0</v>
      </c>
      <c r="D188" s="34">
        <v>0</v>
      </c>
      <c r="E188" s="34">
        <v>0.094776</v>
      </c>
      <c r="F188" s="45">
        <v>0.120348</v>
      </c>
    </row>
    <row r="189" spans="1:6" ht="11.25" customHeight="1" thickBot="1">
      <c r="A189" s="62" t="s">
        <v>14</v>
      </c>
      <c r="B189" s="114">
        <v>0.357</v>
      </c>
      <c r="C189" s="56">
        <v>0</v>
      </c>
      <c r="D189" s="56">
        <v>0</v>
      </c>
      <c r="E189" s="56">
        <v>0.153</v>
      </c>
      <c r="F189" s="120">
        <v>0.204</v>
      </c>
    </row>
    <row r="190" spans="1:6" ht="13.5" hidden="1" thickBot="1">
      <c r="A190" s="58" t="s">
        <v>29</v>
      </c>
      <c r="B190" s="101">
        <f>SUM(C190:F190)</f>
        <v>0</v>
      </c>
      <c r="C190" s="102">
        <f>C191+C199+C200</f>
        <v>0</v>
      </c>
      <c r="D190" s="102">
        <f>D191+D199+D200</f>
        <v>0</v>
      </c>
      <c r="E190" s="102">
        <v>0</v>
      </c>
      <c r="F190" s="103">
        <v>0</v>
      </c>
    </row>
    <row r="191" spans="1:6" ht="13.5" hidden="1">
      <c r="A191" s="60" t="s">
        <v>10</v>
      </c>
      <c r="B191" s="115">
        <f aca="true" t="shared" si="2" ref="B191:B199">SUM(C191:F191)</f>
        <v>0</v>
      </c>
      <c r="C191" s="17">
        <f>C192+C193+C194+C195+C196+C197+C198</f>
        <v>0</v>
      </c>
      <c r="D191" s="17">
        <f>D192+D193+D194+D195+D196+D197+D198</f>
        <v>0</v>
      </c>
      <c r="E191" s="17">
        <f>E192+E193+E194+E195+E196+E197+E198</f>
        <v>0</v>
      </c>
      <c r="F191" s="18">
        <f>F192+F193+F194+F195+F196+F197+F198</f>
        <v>0</v>
      </c>
    </row>
    <row r="192" spans="1:6" ht="12.75" hidden="1">
      <c r="A192" s="61" t="s">
        <v>4</v>
      </c>
      <c r="B192" s="105">
        <f t="shared" si="2"/>
        <v>0</v>
      </c>
      <c r="C192" s="34"/>
      <c r="D192" s="34"/>
      <c r="E192" s="34"/>
      <c r="F192" s="45"/>
    </row>
    <row r="193" spans="1:6" ht="12.75" hidden="1">
      <c r="A193" s="61" t="s">
        <v>17</v>
      </c>
      <c r="B193" s="105">
        <f t="shared" si="2"/>
        <v>0</v>
      </c>
      <c r="C193" s="34"/>
      <c r="D193" s="34"/>
      <c r="E193" s="34"/>
      <c r="F193" s="45"/>
    </row>
    <row r="194" spans="1:6" ht="12.75" hidden="1">
      <c r="A194" s="61" t="s">
        <v>5</v>
      </c>
      <c r="B194" s="105">
        <f t="shared" si="2"/>
        <v>0</v>
      </c>
      <c r="C194" s="34"/>
      <c r="D194" s="34"/>
      <c r="E194" s="34"/>
      <c r="F194" s="45"/>
    </row>
    <row r="195" spans="1:6" ht="12.75" hidden="1">
      <c r="A195" s="61" t="s">
        <v>22</v>
      </c>
      <c r="B195" s="105">
        <f t="shared" si="2"/>
        <v>0</v>
      </c>
      <c r="C195" s="34"/>
      <c r="D195" s="34"/>
      <c r="E195" s="34"/>
      <c r="F195" s="45"/>
    </row>
    <row r="196" spans="1:6" ht="12.75" hidden="1">
      <c r="A196" s="61" t="s">
        <v>23</v>
      </c>
      <c r="B196" s="105">
        <f t="shared" si="2"/>
        <v>0</v>
      </c>
      <c r="C196" s="34"/>
      <c r="D196" s="34"/>
      <c r="E196" s="34"/>
      <c r="F196" s="45"/>
    </row>
    <row r="197" spans="1:6" ht="12.75" hidden="1">
      <c r="A197" s="61" t="s">
        <v>24</v>
      </c>
      <c r="B197" s="105">
        <f t="shared" si="2"/>
        <v>0</v>
      </c>
      <c r="C197" s="34"/>
      <c r="D197" s="34"/>
      <c r="E197" s="34"/>
      <c r="F197" s="45"/>
    </row>
    <row r="198" spans="1:6" ht="12.75" hidden="1">
      <c r="A198" s="61" t="s">
        <v>25</v>
      </c>
      <c r="B198" s="105">
        <f t="shared" si="2"/>
        <v>0</v>
      </c>
      <c r="C198" s="34"/>
      <c r="D198" s="34"/>
      <c r="E198" s="34"/>
      <c r="F198" s="45"/>
    </row>
    <row r="199" spans="1:6" ht="13.5" hidden="1">
      <c r="A199" s="64" t="s">
        <v>0</v>
      </c>
      <c r="B199" s="121">
        <f t="shared" si="2"/>
        <v>0.236471</v>
      </c>
      <c r="C199" s="116">
        <v>0</v>
      </c>
      <c r="D199" s="116">
        <v>0</v>
      </c>
      <c r="E199" s="116">
        <v>0.236446</v>
      </c>
      <c r="F199" s="117">
        <v>2.5E-05</v>
      </c>
    </row>
    <row r="200" spans="1:6" ht="13.5" hidden="1">
      <c r="A200" s="63" t="s">
        <v>12</v>
      </c>
      <c r="B200" s="118">
        <f>SUM(C200:F200)</f>
        <v>0</v>
      </c>
      <c r="C200" s="119"/>
      <c r="D200" s="25"/>
      <c r="E200" s="36"/>
      <c r="F200" s="46"/>
    </row>
    <row r="201" spans="1:6" ht="12.75" hidden="1">
      <c r="A201" s="61" t="s">
        <v>13</v>
      </c>
      <c r="B201" s="105">
        <f>SUM(C201:F201)</f>
        <v>0</v>
      </c>
      <c r="C201" s="34"/>
      <c r="D201" s="34"/>
      <c r="E201" s="34"/>
      <c r="F201" s="45"/>
    </row>
    <row r="202" spans="1:6" ht="13.5" hidden="1" thickBot="1">
      <c r="A202" s="62" t="s">
        <v>14</v>
      </c>
      <c r="B202" s="114">
        <f>SUM(C202:F202)</f>
        <v>0</v>
      </c>
      <c r="C202" s="56"/>
      <c r="D202" s="56"/>
      <c r="E202" s="56"/>
      <c r="F202" s="120"/>
    </row>
    <row r="203" spans="1:6" ht="13.5">
      <c r="A203" s="65"/>
      <c r="B203" s="66"/>
      <c r="C203" s="66"/>
      <c r="D203" s="67"/>
      <c r="E203" s="67"/>
      <c r="F203" s="67"/>
    </row>
    <row r="204" spans="1:6" ht="13.5">
      <c r="A204" s="65"/>
      <c r="B204" s="66"/>
      <c r="C204" s="66"/>
      <c r="D204" s="67"/>
      <c r="E204" s="67"/>
      <c r="F204" s="67"/>
    </row>
    <row r="205" spans="1:8" s="135" customFormat="1" ht="18.75">
      <c r="A205" s="131" t="s">
        <v>39</v>
      </c>
      <c r="B205" s="132"/>
      <c r="C205" s="132"/>
      <c r="D205" s="132"/>
      <c r="E205" s="132"/>
      <c r="F205" s="133"/>
      <c r="G205" s="134"/>
      <c r="H205" s="134"/>
    </row>
    <row r="206" ht="13.5" thickBot="1"/>
    <row r="207" spans="1:8" s="2" customFormat="1" ht="15.75" customHeight="1" thickBot="1">
      <c r="A207" s="136"/>
      <c r="B207" s="145" t="s">
        <v>48</v>
      </c>
      <c r="C207" s="146"/>
      <c r="D207" s="146"/>
      <c r="E207" s="146"/>
      <c r="F207" s="147"/>
      <c r="G207" s="69"/>
      <c r="H207" s="69"/>
    </row>
    <row r="208" spans="1:8" s="2" customFormat="1" ht="15.75" customHeight="1" thickBot="1">
      <c r="A208" s="143" t="s">
        <v>8</v>
      </c>
      <c r="B208" s="148" t="s">
        <v>9</v>
      </c>
      <c r="C208" s="149"/>
      <c r="D208" s="149"/>
      <c r="E208" s="149"/>
      <c r="F208" s="150"/>
      <c r="G208" s="69"/>
      <c r="H208" s="69"/>
    </row>
    <row r="209" spans="1:8" s="2" customFormat="1" ht="15.75" customHeight="1" thickBot="1">
      <c r="A209" s="144"/>
      <c r="B209" s="8" t="s">
        <v>1</v>
      </c>
      <c r="C209" s="8" t="s">
        <v>2</v>
      </c>
      <c r="D209" s="8" t="s">
        <v>6</v>
      </c>
      <c r="E209" s="8" t="s">
        <v>7</v>
      </c>
      <c r="F209" s="8" t="s">
        <v>3</v>
      </c>
      <c r="G209" s="69"/>
      <c r="H209" s="69"/>
    </row>
    <row r="210" spans="1:8" ht="13.5" thickBot="1">
      <c r="A210" s="124" t="s">
        <v>41</v>
      </c>
      <c r="B210" s="125">
        <f>C210+D210+E210+F210</f>
        <v>1.621012</v>
      </c>
      <c r="C210" s="122"/>
      <c r="D210" s="123"/>
      <c r="E210" s="123">
        <f>E212</f>
        <v>1.621012</v>
      </c>
      <c r="F210" s="137"/>
      <c r="H210" s="1"/>
    </row>
    <row r="211" spans="1:8" ht="12.75">
      <c r="A211" s="126" t="s">
        <v>0</v>
      </c>
      <c r="B211" s="127">
        <v>0</v>
      </c>
      <c r="C211" s="34"/>
      <c r="D211" s="37"/>
      <c r="E211" s="37"/>
      <c r="F211" s="44"/>
      <c r="H211" s="1"/>
    </row>
    <row r="212" spans="1:8" ht="13.5">
      <c r="A212" s="128" t="s">
        <v>12</v>
      </c>
      <c r="B212" s="74">
        <f>E212</f>
        <v>1.621012</v>
      </c>
      <c r="C212" s="72"/>
      <c r="D212" s="129"/>
      <c r="E212" s="129">
        <f>E213</f>
        <v>1.621012</v>
      </c>
      <c r="F212" s="138"/>
      <c r="H212" s="1"/>
    </row>
    <row r="213" spans="1:8" ht="12.75">
      <c r="A213" s="130" t="s">
        <v>13</v>
      </c>
      <c r="B213" s="19">
        <f>E213</f>
        <v>1.621012</v>
      </c>
      <c r="C213" s="20"/>
      <c r="D213" s="27"/>
      <c r="E213" s="141">
        <v>1.621012</v>
      </c>
      <c r="F213" s="28"/>
      <c r="H213" s="1"/>
    </row>
    <row r="214" spans="1:7" s="140" customFormat="1" ht="13.5" thickBot="1">
      <c r="A214" s="139" t="s">
        <v>14</v>
      </c>
      <c r="B214" s="31">
        <f>E214</f>
        <v>2.235</v>
      </c>
      <c r="C214" s="56"/>
      <c r="D214" s="32"/>
      <c r="E214" s="32">
        <v>2.235</v>
      </c>
      <c r="F214" s="33"/>
      <c r="G214" s="70"/>
    </row>
    <row r="215" spans="1:8" ht="13.5" thickBot="1">
      <c r="A215" s="124" t="s">
        <v>40</v>
      </c>
      <c r="B215" s="125">
        <f>C215+D215+E215+F215</f>
        <v>0.502671</v>
      </c>
      <c r="C215" s="122"/>
      <c r="D215" s="123"/>
      <c r="E215" s="123">
        <f>E217</f>
        <v>0.502671</v>
      </c>
      <c r="F215" s="137"/>
      <c r="H215" s="1"/>
    </row>
    <row r="216" spans="1:9" ht="12.75">
      <c r="A216" s="126" t="s">
        <v>0</v>
      </c>
      <c r="B216" s="127">
        <v>0</v>
      </c>
      <c r="C216" s="34"/>
      <c r="D216" s="37"/>
      <c r="E216" s="37"/>
      <c r="F216" s="44"/>
      <c r="H216" s="1"/>
      <c r="I216" s="142"/>
    </row>
    <row r="217" spans="1:9" ht="13.5">
      <c r="A217" s="128" t="s">
        <v>12</v>
      </c>
      <c r="B217" s="74">
        <f>E217</f>
        <v>0.502671</v>
      </c>
      <c r="C217" s="72"/>
      <c r="D217" s="129"/>
      <c r="E217" s="129">
        <f>E218</f>
        <v>0.502671</v>
      </c>
      <c r="F217" s="138"/>
      <c r="H217" s="1"/>
      <c r="I217" s="142"/>
    </row>
    <row r="218" spans="1:8" ht="12.75">
      <c r="A218" s="130" t="s">
        <v>13</v>
      </c>
      <c r="B218" s="19">
        <f>E218</f>
        <v>0.502671</v>
      </c>
      <c r="C218" s="20"/>
      <c r="D218" s="27"/>
      <c r="E218" s="141">
        <v>0.502671</v>
      </c>
      <c r="F218" s="28"/>
      <c r="H218" s="1"/>
    </row>
    <row r="219" spans="1:7" s="140" customFormat="1" ht="13.5" thickBot="1">
      <c r="A219" s="139" t="s">
        <v>14</v>
      </c>
      <c r="B219" s="31">
        <f>E219</f>
        <v>0.859</v>
      </c>
      <c r="C219" s="56"/>
      <c r="D219" s="32"/>
      <c r="E219" s="32">
        <v>0.859</v>
      </c>
      <c r="F219" s="33"/>
      <c r="G219" s="70"/>
    </row>
    <row r="220" spans="1:8" ht="13.5" thickBot="1">
      <c r="A220" s="124" t="s">
        <v>42</v>
      </c>
      <c r="B220" s="125">
        <f>C220+D220+E220+F220</f>
        <v>1.516744</v>
      </c>
      <c r="C220" s="123">
        <f>C222</f>
        <v>1.516744</v>
      </c>
      <c r="D220" s="123"/>
      <c r="E220" s="123"/>
      <c r="F220" s="137"/>
      <c r="H220" s="1"/>
    </row>
    <row r="221" spans="1:8" ht="12.75">
      <c r="A221" s="126" t="s">
        <v>0</v>
      </c>
      <c r="B221" s="127">
        <v>0</v>
      </c>
      <c r="C221" s="37"/>
      <c r="D221" s="37"/>
      <c r="E221" s="37"/>
      <c r="F221" s="44"/>
      <c r="H221" s="1"/>
    </row>
    <row r="222" spans="1:8" ht="13.5">
      <c r="A222" s="128" t="s">
        <v>12</v>
      </c>
      <c r="B222" s="74">
        <f>C222</f>
        <v>1.516744</v>
      </c>
      <c r="C222" s="129">
        <f>C223</f>
        <v>1.516744</v>
      </c>
      <c r="D222" s="129"/>
      <c r="E222" s="129"/>
      <c r="F222" s="138"/>
      <c r="H222" s="1"/>
    </row>
    <row r="223" spans="1:8" ht="12.75">
      <c r="A223" s="130" t="s">
        <v>13</v>
      </c>
      <c r="B223" s="19">
        <f>C223</f>
        <v>1.516744</v>
      </c>
      <c r="C223" s="141">
        <v>1.516744</v>
      </c>
      <c r="D223" s="27"/>
      <c r="E223" s="141"/>
      <c r="F223" s="28"/>
      <c r="H223" s="1"/>
    </row>
    <row r="224" spans="1:8" ht="13.5" thickBot="1">
      <c r="A224" s="139" t="s">
        <v>14</v>
      </c>
      <c r="B224" s="31">
        <f>C224</f>
        <v>2.676</v>
      </c>
      <c r="C224" s="32">
        <v>2.676</v>
      </c>
      <c r="D224" s="32"/>
      <c r="E224" s="32"/>
      <c r="F224" s="33"/>
      <c r="H224" s="1"/>
    </row>
    <row r="225" spans="1:8" ht="13.5" thickBot="1">
      <c r="A225" s="124" t="s">
        <v>43</v>
      </c>
      <c r="B225" s="125">
        <f>C225+D225+E225+F225</f>
        <v>0.379371</v>
      </c>
      <c r="C225" s="123"/>
      <c r="D225" s="123"/>
      <c r="E225" s="123">
        <f>E227</f>
        <v>0.379371</v>
      </c>
      <c r="F225" s="137"/>
      <c r="H225" s="1"/>
    </row>
    <row r="226" spans="1:8" ht="12.75">
      <c r="A226" s="126" t="s">
        <v>0</v>
      </c>
      <c r="B226" s="127">
        <v>0</v>
      </c>
      <c r="C226" s="37"/>
      <c r="D226" s="37"/>
      <c r="E226" s="37"/>
      <c r="F226" s="44"/>
      <c r="H226" s="1"/>
    </row>
    <row r="227" spans="1:8" ht="13.5">
      <c r="A227" s="128" t="s">
        <v>12</v>
      </c>
      <c r="B227" s="74">
        <f>E227</f>
        <v>0.379371</v>
      </c>
      <c r="C227" s="129"/>
      <c r="D227" s="129"/>
      <c r="E227" s="129">
        <f>E228</f>
        <v>0.379371</v>
      </c>
      <c r="F227" s="138"/>
      <c r="H227" s="1"/>
    </row>
    <row r="228" spans="1:8" ht="12.75">
      <c r="A228" s="130" t="s">
        <v>13</v>
      </c>
      <c r="B228" s="19">
        <f>E228</f>
        <v>0.379371</v>
      </c>
      <c r="C228" s="141"/>
      <c r="D228" s="27"/>
      <c r="E228" s="141">
        <v>0.379371</v>
      </c>
      <c r="F228" s="28"/>
      <c r="H228" s="1"/>
    </row>
    <row r="229" spans="1:8" ht="13.5" thickBot="1">
      <c r="A229" s="139" t="s">
        <v>14</v>
      </c>
      <c r="B229" s="31">
        <f>E229</f>
        <v>0</v>
      </c>
      <c r="C229" s="32"/>
      <c r="D229" s="32"/>
      <c r="E229" s="32"/>
      <c r="F229" s="33"/>
      <c r="H229" s="1"/>
    </row>
  </sheetData>
  <sheetProtection/>
  <mergeCells count="6">
    <mergeCell ref="B4:F4"/>
    <mergeCell ref="A5:A6"/>
    <mergeCell ref="B5:F5"/>
    <mergeCell ref="B207:F207"/>
    <mergeCell ref="A208:A209"/>
    <mergeCell ref="B208:F208"/>
  </mergeCells>
  <hyperlinks>
    <hyperlink ref="A2" tooltip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 display="Информация об объеме полезного отпуска электрической энергии и мощности по тарифным группам в разрезе территориальных сетевых организаций по уровням напряжения"/>
  </hyperlinks>
  <printOptions/>
  <pageMargins left="0" right="0" top="0" bottom="0" header="0.31496062992125984" footer="0.31496062992125984"/>
  <pageSetup fitToHeight="3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Скворцова Ю. А.</dc:creator>
  <cp:keywords/>
  <dc:description/>
  <cp:lastModifiedBy>Сенатенко Д.С.</cp:lastModifiedBy>
  <cp:lastPrinted>2021-04-09T05:26:23Z</cp:lastPrinted>
  <dcterms:created xsi:type="dcterms:W3CDTF">2014-10-21T04:36:59Z</dcterms:created>
  <dcterms:modified xsi:type="dcterms:W3CDTF">2024-04-09T19:17:42Z</dcterms:modified>
  <cp:category/>
  <cp:version/>
  <cp:contentType/>
  <cp:contentStatus/>
</cp:coreProperties>
</file>