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0" yWindow="465" windowWidth="15195" windowHeight="11640" tabRatio="602" activeTab="0"/>
  </bookViews>
  <sheets>
    <sheet name="Последний вариант" sheetId="1" r:id="rId1"/>
  </sheets>
  <definedNames>
    <definedName name="_xlnm.Print_Area" localSheetId="0">'Последний вариант'!$B$1:$U$149</definedName>
  </definedNames>
  <calcPr fullCalcOnLoad="1"/>
</workbook>
</file>

<file path=xl/sharedStrings.xml><?xml version="1.0" encoding="utf-8"?>
<sst xmlns="http://schemas.openxmlformats.org/spreadsheetml/2006/main" count="931" uniqueCount="211">
  <si>
    <t>Номер закупки</t>
  </si>
  <si>
    <t>Год начала поставки товаров, выполнения работ, услуг</t>
  </si>
  <si>
    <t>Месяц окончания поставки товаров, выполнения работ, услуг</t>
  </si>
  <si>
    <t>Год окончания поставки товаров, выполнения работ, услуг</t>
  </si>
  <si>
    <t>1 гр</t>
  </si>
  <si>
    <t>2 гр</t>
  </si>
  <si>
    <t>3 гр</t>
  </si>
  <si>
    <t>4 гр</t>
  </si>
  <si>
    <t>5 гр</t>
  </si>
  <si>
    <t>6 гр</t>
  </si>
  <si>
    <t>7 гр</t>
  </si>
  <si>
    <t>8 гр</t>
  </si>
  <si>
    <t>9 гр</t>
  </si>
  <si>
    <t>10 гр</t>
  </si>
  <si>
    <t>февраль</t>
  </si>
  <si>
    <t>март</t>
  </si>
  <si>
    <t>Себестоимость</t>
  </si>
  <si>
    <t>апрель</t>
  </si>
  <si>
    <t>май</t>
  </si>
  <si>
    <t>июнь</t>
  </si>
  <si>
    <t>август</t>
  </si>
  <si>
    <t>Амортизация</t>
  </si>
  <si>
    <t>декабрь</t>
  </si>
  <si>
    <t>Планируемый способ закупки</t>
  </si>
  <si>
    <t>11 гр</t>
  </si>
  <si>
    <t>12 гр</t>
  </si>
  <si>
    <t>13 гр</t>
  </si>
  <si>
    <t>14 гр</t>
  </si>
  <si>
    <t>15 гр</t>
  </si>
  <si>
    <t>ОАО «МЭСК»</t>
  </si>
  <si>
    <t>июль</t>
  </si>
  <si>
    <t>сентябрь</t>
  </si>
  <si>
    <t>октябрь</t>
  </si>
  <si>
    <t>Открытый  запрос предложений</t>
  </si>
  <si>
    <t>Приложение № 4</t>
  </si>
  <si>
    <t>ОАО «Мордовская энергосбытовая компания»</t>
  </si>
  <si>
    <t>автотранспорт и з.ч.</t>
  </si>
  <si>
    <t>Вычислительная техники и вычислительные сети</t>
  </si>
  <si>
    <t>Прочие здания</t>
  </si>
  <si>
    <t>Бензин автомобильный</t>
  </si>
  <si>
    <t>Открытый запрос цен</t>
  </si>
  <si>
    <t>ГСМ</t>
  </si>
  <si>
    <t>Канцелярские товары</t>
  </si>
  <si>
    <t>Др.оборудование, з/части и материалы</t>
  </si>
  <si>
    <t>январь</t>
  </si>
  <si>
    <t>Офисная мебель</t>
  </si>
  <si>
    <t>Центральное отделение ОАО "Мордовская энергосбытовая компания"</t>
  </si>
  <si>
    <r>
      <t xml:space="preserve"> </t>
    </r>
    <r>
      <rPr>
        <sz val="16"/>
        <rFont val="Times New Roman"/>
        <family val="1"/>
      </rPr>
      <t xml:space="preserve">к </t>
    </r>
    <r>
      <rPr>
        <b/>
        <sz val="16"/>
        <rFont val="Times New Roman"/>
        <family val="1"/>
      </rPr>
      <t xml:space="preserve"> </t>
    </r>
    <r>
      <rPr>
        <sz val="16"/>
        <rFont val="Times New Roman"/>
        <family val="1"/>
      </rPr>
      <t>Положению о порядке проведения регламентированных закупок товаров, работ, услуг для нужд</t>
    </r>
  </si>
  <si>
    <t xml:space="preserve">Подразделение/предприятие потребитель продукции </t>
  </si>
  <si>
    <t>Номер лота</t>
  </si>
  <si>
    <t>Наименование лота</t>
  </si>
  <si>
    <t xml:space="preserve"> Временной интервал* официального объявления о начале процедур</t>
  </si>
  <si>
    <t xml:space="preserve">Источник финансирования </t>
  </si>
  <si>
    <t>Планируемая  цена лота, тыс.руб.</t>
  </si>
  <si>
    <t>Месяц   начала поставки товаров, выполнения работ, услуг</t>
  </si>
  <si>
    <t>Организатор закупки</t>
  </si>
  <si>
    <t xml:space="preserve"> группа продукции и или код классификатора</t>
  </si>
  <si>
    <t>Комментарий</t>
  </si>
  <si>
    <t>Итого по разделу 1</t>
  </si>
  <si>
    <t>Итого по разделу 2</t>
  </si>
  <si>
    <t xml:space="preserve"> Центральное отделение ОАО «Мордовская энергосбытовая компания»</t>
  </si>
  <si>
    <t xml:space="preserve">сентябрь </t>
  </si>
  <si>
    <t xml:space="preserve">февраль </t>
  </si>
  <si>
    <t xml:space="preserve">март </t>
  </si>
  <si>
    <t>Ковылкинское межрайонное отделение ОАО «Мордовская энергосбытовая компания»</t>
  </si>
  <si>
    <t>Единственный источник</t>
  </si>
  <si>
    <t>Открытый   запрос цен</t>
  </si>
  <si>
    <t xml:space="preserve">Замена электропроводки в здании ОАО "Мордовская энергосбытовая компания"                                   г.Саранск, ул.Большевистская, 117А </t>
  </si>
  <si>
    <t>Ремонт кровли крыши административного здания ОАО "Мордовская энергосбытовая компания"                                   г.Саранск, ул.Большевистская, 117А</t>
  </si>
  <si>
    <t>Ремонт гаража ОАО "Мордовская энергосбытовая компания"                                                                   г.Саранск, ул.Большевистская, 117А</t>
  </si>
  <si>
    <t xml:space="preserve">Ремонт электропроводки в здании ОАО "Мордовская энергосбытовая компания"                                 г.Саранск, ул.Большевистская, 117Б </t>
  </si>
  <si>
    <t>Ремонт помещений и мест общего пользования в здании ОАО "Мордовская энергосбытовая компания"                                                      г.Саранск, ул.Большевистская, 117Б  2 этаж</t>
  </si>
  <si>
    <t>Ремонт  помещений ОАО "Мордовская энергосбытовая компания"                                                                          г.Саранск, ул.Большевистская, 117Б      3 этаж</t>
  </si>
  <si>
    <t xml:space="preserve">Ремонт помещений Саранского МО                   ОАО"Мордовская энергосбытовая компания"                                            г.Саранск, ул.Большевистская, 117Б </t>
  </si>
  <si>
    <t>Ремонт здания Ковылкинского МО                           ОАО "Мордовская энергосбытовая компания"                                                г. Ковылкино</t>
  </si>
  <si>
    <t>Комсомольское  межрайонное отделение ОАО «Мордовская энергосбытовая компания»</t>
  </si>
  <si>
    <t>Запчасти для автотранспорта                                       УАЗ</t>
  </si>
  <si>
    <t>__________________2006 г.</t>
  </si>
  <si>
    <t>Нерегламентированные закупки</t>
  </si>
  <si>
    <t xml:space="preserve">Ремонт несущей стены склада  ОАО "Мордовская энергосбытовая компания"                                           </t>
  </si>
  <si>
    <t>Саранское межрайонное отделение «Мордовская энергосбытовая компания»</t>
  </si>
  <si>
    <t>Открытый конкурс</t>
  </si>
  <si>
    <t xml:space="preserve">Итого регламентированные закупки </t>
  </si>
  <si>
    <t>Запчасти для автотранспорта                                                  ВАЗ</t>
  </si>
  <si>
    <t>Услуги по ремонту автотранспорта  (ВАЗ)</t>
  </si>
  <si>
    <t>Ремонт насоса в котельной Ковылкинского МО</t>
  </si>
  <si>
    <t>Краснослободское  межрайонное отделение ОАО «Мордовская энергосбытовая компания»</t>
  </si>
  <si>
    <t>Текущий ремонт помещений ОАО "Мордовская энергосбытовая компания"</t>
  </si>
  <si>
    <t>Теплосчетчик</t>
  </si>
  <si>
    <t>Контрольно-кассовые аппараты</t>
  </si>
  <si>
    <t>Сотовые телефоны</t>
  </si>
  <si>
    <t>Автотранспорт (Газель)</t>
  </si>
  <si>
    <t>Автотранспорт (ВАЗ)</t>
  </si>
  <si>
    <t>Оргтехника (ПК, принтеры)</t>
  </si>
  <si>
    <t>Оргтехника (серверы)</t>
  </si>
  <si>
    <t>Кондиционеры</t>
  </si>
  <si>
    <t>Бумажная продукция</t>
  </si>
  <si>
    <t>Материалы и запчасти для оргтехники</t>
  </si>
  <si>
    <t>Негосударственное пенсионное страхование</t>
  </si>
  <si>
    <t>ноябрь</t>
  </si>
  <si>
    <t>РАО "ЕЭС России"</t>
  </si>
  <si>
    <t xml:space="preserve">Услуги по добровольному медицинскому сторахованию и страхованию от несчастных случаев и болезней </t>
  </si>
  <si>
    <t>Услуги по страхованию транспортных средств и ОСАГО</t>
  </si>
  <si>
    <t xml:space="preserve">Открытый запрос предложений </t>
  </si>
  <si>
    <t>Услуги ЧОП</t>
  </si>
  <si>
    <t>Услуги по распечатке и доставке счетов населению</t>
  </si>
  <si>
    <t>Услуги аудиторской фирмы</t>
  </si>
  <si>
    <t>Вода и стоки</t>
  </si>
  <si>
    <t>нерегламентированные закупки</t>
  </si>
  <si>
    <t>Газоснабжение</t>
  </si>
  <si>
    <t>Услуги по обслуживанию СПС "ГАРАНТ"</t>
  </si>
  <si>
    <t>Спецпитание</t>
  </si>
  <si>
    <t>Хозинвентарь</t>
  </si>
  <si>
    <t>Моющие средства</t>
  </si>
  <si>
    <t>Почтово- телеграфные расходы</t>
  </si>
  <si>
    <t>Техобслуживание автотранспорта</t>
  </si>
  <si>
    <t>Техосмотр</t>
  </si>
  <si>
    <t>Медпункт</t>
  </si>
  <si>
    <t>Медосмотр</t>
  </si>
  <si>
    <t>Реклама</t>
  </si>
  <si>
    <t>Прочее оборудование</t>
  </si>
  <si>
    <t xml:space="preserve">Запчасти для автотранспорта                                          ГАЗ </t>
  </si>
  <si>
    <t>Техническая и экономическая литература</t>
  </si>
  <si>
    <t>Обучение студентов</t>
  </si>
  <si>
    <t>Расходы на охрану труда</t>
  </si>
  <si>
    <t>Газеты и журналы</t>
  </si>
  <si>
    <t xml:space="preserve">  Услуги связи ( междугородняя связи) </t>
  </si>
  <si>
    <t xml:space="preserve">Услуги  связи (городской телефонная связь) </t>
  </si>
  <si>
    <t xml:space="preserve">Услуги  связи (сотовая связь) </t>
  </si>
  <si>
    <t>В Республике Мордовия услуги междугородней связи оказывает ОАО "Ростелеком" которое является субъектом естественной монополии</t>
  </si>
  <si>
    <t>В Республике Мордовия услуги городской телефонной  связи оказывает ОАО "Волгателеком" которое является субъектом естественной монополии</t>
  </si>
  <si>
    <t xml:space="preserve">Договор "№ 146 от 10.06.2006 г.   УФПС РМ - филиал ФГУП "Почта России" является единственной организацией, имеющей  подразделения  обслуживающие все мелкие и средние населенные пункты Республики Мордовия. Основными потребителями электроэнергии ОАО "Мордовская энергосбытовая компания" среди физических лиц являются сельские жители РМ. В соответствие с этим было принято решение о заключении договора оказания услуг по распечатке и доставке услуг с УФПС РМ - филиал ФГУП "Почта России" </t>
  </si>
  <si>
    <t xml:space="preserve">май </t>
  </si>
  <si>
    <t xml:space="preserve"> Договор № 1311/05/111-п от 22.06.2005 г. Предметом  договора был приобретен комплект справочно- правовой системы "ГАРАНТ" и регулярные дополнительные поставки новых версий комплекта с ЧП  Блохиной О.В. Данный контагент осуществляет свою деятельность под маркой Компании "ГАРАНТ" , является единственным официальным партнером Компании "ГАРАНТ" в регионе.</t>
  </si>
  <si>
    <t>Услуги по сбору платежей за электроэнергию (сберкассы)</t>
  </si>
  <si>
    <t>Услуги  по сбору платежей за электроэнергию (почта)</t>
  </si>
  <si>
    <t xml:space="preserve">Договор "№ 1 от 1.06.2005 г. о приеме платежей физических лиц.   УФПС РМ - филиал ФГУП "Почта России" является единственной организацией, имеющей  подразделения  обслуживающие все мелкие и средние населенные пункты Республики Мордовия. Основными потребителями электроэнергии ОАО "Мордовская энергосбытовая компания" среди физических лиц являются сельские жители РМ. В соответствие с этим было принято решение о заключении даанного договора  с УФПС РМ - филиал ФГУП "Почта России" </t>
  </si>
  <si>
    <t xml:space="preserve">Договор "№ 02-13-01/258 от 1.03.2005 г. о приеме платежей физических лиц.   АКСБ (ОАО) Сбербанк России является  организацией, имеющей   соответствующие подразделения  практически во всех районах  Республики Мордовия. Основными потребителями электроэнергии ОАО "Мордовская энергосбытовая компания" среди физических лиц являются сельские жители РМ. Для удобства оплаты за электроэнергию  было принято решение о заключении договора о приеме платежей физических лиц.   АКСБ (ОАО) Сбербанк России , </t>
  </si>
  <si>
    <t>Поставщиком теплоэнергии для ОАО "Мордовская энергосбытовая компания"  является ОАО "Мордовская теплосетевая компания" которая является субъектом естественной монополии.</t>
  </si>
  <si>
    <t>В соответствии со стратегией негосударственного пенсионного обеспечения работников Холдинга РАО "ЕЭС России"  принятой решением Правления ОАО РАО "ЕЭС России" №884 пр от 26.08.2004 г.(письмо №ЯУ-4129 от 03.11.04 г.)</t>
  </si>
  <si>
    <t>Годовая комплексная программа закупок ОАО "Мордовская энергосбытовая компания" на 2007 год</t>
  </si>
  <si>
    <t>Техобслуживание средств пожарной охраны</t>
  </si>
  <si>
    <t xml:space="preserve">Услуги вневедомственной охраны                                        г. Ковылкино          </t>
  </si>
  <si>
    <t>Услуги вневедомственной охраны                                   г. Ардатов</t>
  </si>
  <si>
    <t xml:space="preserve">Услуги вневедомственной охраны                                        п. Комсомольский          </t>
  </si>
  <si>
    <t>Услуги вневедомственной охраны                                    г. Рузаевка</t>
  </si>
  <si>
    <t xml:space="preserve">Услуги вневедомственной охраны                                    г. Атяшево                                                                             г. Ардатов                                                                </t>
  </si>
  <si>
    <t xml:space="preserve">январь </t>
  </si>
  <si>
    <t>Аренда помещений                                                             п. Лямбирь</t>
  </si>
  <si>
    <t>Аренда помещений                                                             с. Ст.- Шайгово</t>
  </si>
  <si>
    <t>Аренда помещений  г.Краснослободск</t>
  </si>
  <si>
    <t>Аренда помещений с. Б-Игнатово</t>
  </si>
  <si>
    <t>Аренда помещений  п. Явас</t>
  </si>
  <si>
    <t>Аренда помещений  п. Ичалки</t>
  </si>
  <si>
    <t>Информационно- консультативные услуги на семинарах</t>
  </si>
  <si>
    <t xml:space="preserve">Услуги вневедомственной охраны                                        г. Краснослободск         </t>
  </si>
  <si>
    <t xml:space="preserve">Услуги вневедомственной охраны                                        п. Явас         </t>
  </si>
  <si>
    <t xml:space="preserve">Услуги вневедомственной охраны                                        п. Луховка        </t>
  </si>
  <si>
    <t>В 2005 году РАО "ЕЭС Росии" провело конкурс по выбору аудиторских фирм для ДЗО Холдинга. ( на срок 3 года). Вопрос по утверждению аудиторской фирмы и стоимости услуг выносится на Совет Директоров Общества ежегодно.</t>
  </si>
  <si>
    <t>Повышение квалификации</t>
  </si>
  <si>
    <t>Услуги по обслуживанию оргтехники</t>
  </si>
  <si>
    <t>Оборудование связи (тел. аппараты, факсы)</t>
  </si>
  <si>
    <t>Калькуляторы</t>
  </si>
  <si>
    <t>Ремонт помещений Комсомольского МО                         ОАО "Мордовская энергосбытовая компания"                                                п. Чамзинка</t>
  </si>
  <si>
    <t>Ремонт помещений Краснослободского МО                           ОАО "Мордовская энергосбытовая компания"                                                г. Краснослободск</t>
  </si>
  <si>
    <t>Техобслуживание кассового аппарата</t>
  </si>
  <si>
    <t>Приобретение административного здания для районных служб ОАО "Мордовская энергосбытовая компания"</t>
  </si>
  <si>
    <t xml:space="preserve">В сельской местности Республики Мордовии отствует возможность свободного приобретения помещения для районных служб ОАО "Мордовская энергосбытовая компания". .Некоторые районные службы расоплагаются в арендованных помещениях .Было принято решение приобрести  помещение для районных служб в целях улучшения условий для работы персонала.  </t>
  </si>
  <si>
    <t>Услуги по ремонту автотранспорта  (ГАЗ)</t>
  </si>
  <si>
    <t>Услуги по ремонту автотранспорта  (УАЗ )</t>
  </si>
  <si>
    <t>Прочие материалы</t>
  </si>
  <si>
    <t>Мебель офисная</t>
  </si>
  <si>
    <t xml:space="preserve">Продукция адм- хоз. назначения </t>
  </si>
  <si>
    <t>Прочие услуги</t>
  </si>
  <si>
    <t xml:space="preserve">Услуги по страхованию имущества </t>
  </si>
  <si>
    <t>Согласовано __________________ 2006г.</t>
  </si>
  <si>
    <t xml:space="preserve"> Председатель ЦЗО ________________Л.Н. Хисамова </t>
  </si>
  <si>
    <t>Спецодежда и обувь</t>
  </si>
  <si>
    <t>Лицензионное программное обеспечение обеспечение</t>
  </si>
  <si>
    <t xml:space="preserve"> Обслуживание программы "1С Предприятие"</t>
  </si>
  <si>
    <t>Электроэнергия на хознужды</t>
  </si>
  <si>
    <t>Услуги банков</t>
  </si>
  <si>
    <t>Полготовка кадров</t>
  </si>
  <si>
    <t>Услуги инкассации</t>
  </si>
  <si>
    <t>Вывоз бытовых отходов</t>
  </si>
  <si>
    <t>Услуги НП "АТС"</t>
  </si>
  <si>
    <t>Услуги "ЗАО ЦФР"</t>
  </si>
  <si>
    <t xml:space="preserve">Некомерческое партнерство " Администратор торговой системы оптового рынка электроэнергии Единой энергетической системы "  согласно  Регламенту  оптового рынка  электроэнергии является организатором торгов для участников сектора свободной торговли. </t>
  </si>
  <si>
    <t xml:space="preserve">ЗАО "Центр финансовых расчетов "  согласно  Регламенту  оптового рынка  электроэнергии является организатором финансовых расчетов между участниками сектора свободной торговли. </t>
  </si>
  <si>
    <t>регламентированные закупки</t>
  </si>
  <si>
    <t xml:space="preserve">Общая </t>
  </si>
  <si>
    <t>1. Энергоремонтное производство (услуги)</t>
  </si>
  <si>
    <t>2. Энергоремонтное производство (материалы)</t>
  </si>
  <si>
    <t>3. Строительство, реконструкция и техническое перевооружение энергообъектов (материалы))</t>
  </si>
  <si>
    <t>4. Эксплуатационные расходы( материалы)</t>
  </si>
  <si>
    <t>Итого по разделу 4</t>
  </si>
  <si>
    <t>Итого по разделу 5</t>
  </si>
  <si>
    <t>5. Эксплуатационные расходы( услуги)</t>
  </si>
  <si>
    <t>открытый запрос цен</t>
  </si>
  <si>
    <t>1 квартал</t>
  </si>
  <si>
    <t>2 квартал</t>
  </si>
  <si>
    <t>3 квартал</t>
  </si>
  <si>
    <t>4 квартал</t>
  </si>
  <si>
    <t>%</t>
  </si>
  <si>
    <t>Теплоэнергия и горячее водоснабжение</t>
  </si>
  <si>
    <t xml:space="preserve">Генеральный директор </t>
  </si>
  <si>
    <t>С.Е. Иконников</t>
  </si>
  <si>
    <t xml:space="preserve">Начальник управления закупок </t>
  </si>
  <si>
    <t>Ф.Н. Пикин</t>
  </si>
  <si>
    <t>ОАО "ТГК -6"</t>
  </si>
  <si>
    <t>Утверждена решением Совета директоров, протокол № 34 от "28" сентября 2006г.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</si>
</sst>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4">
    <font>
      <sz val="10"/>
      <name val="Arial Cyr"/>
      <family val="0"/>
    </font>
    <font>
      <sz val="12"/>
      <name val="Times New Roman"/>
      <family val="1"/>
    </font>
    <font>
      <b/>
      <sz val="12"/>
      <name val="Times New Roman"/>
      <family val="1"/>
    </font>
    <font>
      <b/>
      <i/>
      <sz val="12"/>
      <name val="Times New Roman"/>
      <family val="1"/>
    </font>
    <font>
      <sz val="8"/>
      <name val="Arial Cyr"/>
      <family val="0"/>
    </font>
    <font>
      <b/>
      <sz val="14"/>
      <name val="Times New Roman"/>
      <family val="1"/>
    </font>
    <font>
      <b/>
      <sz val="16"/>
      <name val="Times New Roman"/>
      <family val="1"/>
    </font>
    <font>
      <sz val="16"/>
      <name val="Times New Roman"/>
      <family val="1"/>
    </font>
    <font>
      <vertAlign val="superscript"/>
      <sz val="14"/>
      <name val="Times New Roman"/>
      <family val="1"/>
    </font>
    <font>
      <sz val="14"/>
      <name val="Times New Roman"/>
      <family val="1"/>
    </font>
    <font>
      <b/>
      <sz val="10"/>
      <name val="Arial Cyr"/>
      <family val="0"/>
    </font>
    <font>
      <b/>
      <sz val="24"/>
      <name val="Arial Cyr"/>
      <family val="0"/>
    </font>
    <font>
      <sz val="24"/>
      <name val="Arial Cyr"/>
      <family val="0"/>
    </font>
    <font>
      <sz val="18"/>
      <name val="Times New Roman"/>
      <family val="1"/>
    </font>
    <font>
      <sz val="18"/>
      <name val="Arial Cyr"/>
      <family val="0"/>
    </font>
    <font>
      <sz val="11"/>
      <name val="Times New Roman"/>
      <family val="1"/>
    </font>
    <font>
      <b/>
      <sz val="16"/>
      <name val="Arial Cyr"/>
      <family val="0"/>
    </font>
    <font>
      <u val="single"/>
      <sz val="10"/>
      <color indexed="12"/>
      <name val="Arial Cyr"/>
      <family val="0"/>
    </font>
    <font>
      <u val="single"/>
      <sz val="10"/>
      <color indexed="36"/>
      <name val="Arial Cyr"/>
      <family val="0"/>
    </font>
    <font>
      <b/>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thin"/>
      <top style="medium"/>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medium"/>
      <right style="thin"/>
      <top style="medium"/>
      <bottom style="mediu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medium"/>
      <bottom style="thin"/>
    </border>
    <border>
      <left style="medium"/>
      <right style="medium"/>
      <top>
        <color indexed="63"/>
      </top>
      <bottom style="thin"/>
    </border>
    <border>
      <left>
        <color indexed="63"/>
      </left>
      <right>
        <color indexed="63"/>
      </right>
      <top style="medium"/>
      <bottom style="thin"/>
    </border>
    <border>
      <left>
        <color indexed="63"/>
      </left>
      <right>
        <color indexed="63"/>
      </right>
      <top>
        <color indexed="63"/>
      </top>
      <bottom style="thin"/>
    </border>
    <border>
      <left style="medium"/>
      <right style="thin"/>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28">
    <xf numFmtId="0" fontId="0" fillId="0" borderId="0" xfId="0" applyAlignment="1">
      <alignment/>
    </xf>
    <xf numFmtId="0" fontId="1" fillId="0" borderId="0" xfId="0" applyFont="1" applyAlignment="1">
      <alignment/>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vertical="top" wrapText="1"/>
    </xf>
    <xf numFmtId="0" fontId="1" fillId="0" borderId="11" xfId="0" applyFont="1" applyBorder="1" applyAlignment="1">
      <alignment horizontal="center"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horizontal="center" vertical="center" wrapText="1"/>
    </xf>
    <xf numFmtId="0" fontId="1" fillId="0" borderId="15" xfId="0" applyFont="1" applyBorder="1" applyAlignment="1">
      <alignment vertical="top" wrapText="1"/>
    </xf>
    <xf numFmtId="0" fontId="1" fillId="0" borderId="15" xfId="0" applyFont="1" applyBorder="1" applyAlignment="1">
      <alignment horizontal="center" vertical="center" wrapText="1"/>
    </xf>
    <xf numFmtId="0" fontId="1" fillId="0" borderId="16" xfId="0" applyFont="1" applyBorder="1" applyAlignment="1">
      <alignment vertical="top" wrapText="1"/>
    </xf>
    <xf numFmtId="0" fontId="1" fillId="0" borderId="16" xfId="0" applyFont="1" applyBorder="1" applyAlignment="1">
      <alignment horizontal="center" vertical="center" wrapText="1"/>
    </xf>
    <xf numFmtId="1"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6"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1" fillId="0" borderId="17" xfId="0" applyFont="1" applyBorder="1" applyAlignment="1">
      <alignment horizontal="center" vertical="top" wrapText="1"/>
    </xf>
    <xf numFmtId="0" fontId="1" fillId="0" borderId="18" xfId="0" applyFont="1" applyBorder="1" applyAlignment="1">
      <alignment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8" xfId="0" applyNumberFormat="1" applyBorder="1" applyAlignment="1">
      <alignment horizontal="center" vertical="center" wrapText="1"/>
    </xf>
    <xf numFmtId="0" fontId="3" fillId="0" borderId="19" xfId="0" applyFont="1" applyBorder="1" applyAlignment="1">
      <alignment horizontal="center" vertical="center" wrapText="1"/>
    </xf>
    <xf numFmtId="0" fontId="9" fillId="0" borderId="0" xfId="0" applyFont="1" applyAlignment="1">
      <alignment horizontal="justify"/>
    </xf>
    <xf numFmtId="0" fontId="1" fillId="0" borderId="0" xfId="0" applyFont="1" applyFill="1" applyBorder="1" applyAlignment="1">
      <alignment horizontal="center"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5" xfId="0" applyFont="1" applyBorder="1" applyAlignment="1">
      <alignment horizontal="center" vertical="center" wrapText="1"/>
    </xf>
    <xf numFmtId="0" fontId="1" fillId="0" borderId="26" xfId="0" applyFont="1" applyBorder="1" applyAlignment="1">
      <alignment vertical="top" wrapText="1"/>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xf>
    <xf numFmtId="0" fontId="0" fillId="0" borderId="19" xfId="0" applyBorder="1" applyAlignment="1">
      <alignment/>
    </xf>
    <xf numFmtId="0" fontId="0" fillId="0" borderId="0" xfId="0" applyBorder="1" applyAlignment="1">
      <alignment/>
    </xf>
    <xf numFmtId="0" fontId="2" fillId="33" borderId="18"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Fill="1" applyBorder="1" applyAlignment="1">
      <alignment wrapText="1"/>
    </xf>
    <xf numFmtId="0" fontId="1" fillId="0" borderId="29" xfId="0" applyFont="1" applyFill="1" applyBorder="1" applyAlignment="1">
      <alignment vertical="top" wrapText="1"/>
    </xf>
    <xf numFmtId="0" fontId="5" fillId="0" borderId="29" xfId="0" applyFont="1" applyBorder="1" applyAlignment="1">
      <alignment horizontal="left"/>
    </xf>
    <xf numFmtId="0" fontId="0" fillId="0" borderId="29" xfId="0" applyBorder="1" applyAlignment="1">
      <alignment/>
    </xf>
    <xf numFmtId="0" fontId="0" fillId="0" borderId="30" xfId="0" applyFill="1" applyBorder="1" applyAlignment="1">
      <alignment/>
    </xf>
    <xf numFmtId="0" fontId="0" fillId="0" borderId="31" xfId="0" applyBorder="1" applyAlignment="1">
      <alignment/>
    </xf>
    <xf numFmtId="0" fontId="1" fillId="0" borderId="32" xfId="0" applyFont="1" applyBorder="1" applyAlignment="1">
      <alignment vertical="top" wrapText="1"/>
    </xf>
    <xf numFmtId="0" fontId="1" fillId="0" borderId="27" xfId="0" applyFont="1" applyBorder="1" applyAlignment="1">
      <alignment vertical="top" wrapText="1"/>
    </xf>
    <xf numFmtId="0" fontId="2" fillId="33" borderId="18" xfId="0" applyFont="1" applyFill="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horizontal="center" vertical="top" wrapText="1"/>
    </xf>
    <xf numFmtId="0" fontId="1" fillId="0" borderId="31"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1" fillId="0" borderId="35" xfId="0" applyFont="1" applyBorder="1" applyAlignment="1">
      <alignment horizontal="center" vertical="top" wrapText="1"/>
    </xf>
    <xf numFmtId="0" fontId="1" fillId="0" borderId="28" xfId="0" applyFont="1" applyFill="1" applyBorder="1" applyAlignment="1">
      <alignment vertical="top" wrapText="1"/>
    </xf>
    <xf numFmtId="0" fontId="9" fillId="0" borderId="27" xfId="0" applyFont="1" applyBorder="1" applyAlignment="1">
      <alignment horizontal="center" vertical="center" wrapText="1"/>
    </xf>
    <xf numFmtId="0" fontId="1" fillId="0" borderId="36" xfId="0" applyFont="1" applyBorder="1" applyAlignment="1">
      <alignment horizontal="center" vertical="top" wrapText="1"/>
    </xf>
    <xf numFmtId="0" fontId="5" fillId="0" borderId="29" xfId="0" applyFont="1" applyBorder="1" applyAlignment="1">
      <alignment/>
    </xf>
    <xf numFmtId="0" fontId="10" fillId="0" borderId="29" xfId="0" applyFont="1" applyBorder="1" applyAlignment="1">
      <alignment/>
    </xf>
    <xf numFmtId="0" fontId="9" fillId="0" borderId="30" xfId="0" applyFont="1" applyFill="1" applyBorder="1" applyAlignment="1">
      <alignment horizontal="left"/>
    </xf>
    <xf numFmtId="1" fontId="1" fillId="33" borderId="11" xfId="0" applyNumberFormat="1" applyFont="1" applyFill="1" applyBorder="1" applyAlignment="1">
      <alignment horizontal="center" vertical="center" wrapText="1"/>
    </xf>
    <xf numFmtId="0" fontId="8" fillId="0" borderId="34" xfId="0" applyFont="1" applyBorder="1" applyAlignment="1">
      <alignment horizontal="left"/>
    </xf>
    <xf numFmtId="0" fontId="13" fillId="0" borderId="0" xfId="0" applyFont="1" applyAlignment="1">
      <alignment/>
    </xf>
    <xf numFmtId="0" fontId="14" fillId="0" borderId="0" xfId="0" applyFont="1" applyAlignment="1">
      <alignment/>
    </xf>
    <xf numFmtId="0" fontId="1" fillId="0" borderId="37" xfId="0" applyFont="1" applyBorder="1" applyAlignment="1">
      <alignment wrapText="1"/>
    </xf>
    <xf numFmtId="0" fontId="1" fillId="0" borderId="29" xfId="0" applyFont="1" applyBorder="1" applyAlignment="1">
      <alignment horizontal="center" vertical="center" wrapText="1"/>
    </xf>
    <xf numFmtId="0" fontId="0" fillId="0" borderId="30" xfId="0" applyBorder="1" applyAlignment="1">
      <alignment/>
    </xf>
    <xf numFmtId="0" fontId="0" fillId="0" borderId="35" xfId="0" applyBorder="1" applyAlignment="1">
      <alignment/>
    </xf>
    <xf numFmtId="0" fontId="9" fillId="0" borderId="31" xfId="0" applyFont="1" applyBorder="1" applyAlignment="1">
      <alignment horizontal="left"/>
    </xf>
    <xf numFmtId="0" fontId="1" fillId="0" borderId="38" xfId="0" applyFont="1" applyBorder="1" applyAlignment="1">
      <alignment vertical="top" wrapText="1"/>
    </xf>
    <xf numFmtId="0" fontId="1" fillId="0" borderId="39" xfId="0" applyFont="1" applyBorder="1" applyAlignment="1">
      <alignment vertical="top" wrapText="1"/>
    </xf>
    <xf numFmtId="0" fontId="1" fillId="0" borderId="28" xfId="0" applyFont="1" applyBorder="1" applyAlignment="1">
      <alignment vertical="top" wrapText="1"/>
    </xf>
    <xf numFmtId="0" fontId="9" fillId="0" borderId="40" xfId="0" applyFont="1" applyBorder="1" applyAlignment="1">
      <alignment horizontal="center"/>
    </xf>
    <xf numFmtId="0" fontId="1" fillId="0" borderId="38" xfId="0" applyFont="1" applyBorder="1" applyAlignment="1">
      <alignment wrapText="1"/>
    </xf>
    <xf numFmtId="0" fontId="1" fillId="0" borderId="39" xfId="0" applyFont="1" applyBorder="1" applyAlignment="1">
      <alignment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33" borderId="44" xfId="0" applyFont="1" applyFill="1" applyBorder="1" applyAlignment="1">
      <alignment vertical="top" wrapText="1"/>
    </xf>
    <xf numFmtId="0" fontId="1" fillId="33" borderId="45" xfId="0" applyFont="1" applyFill="1" applyBorder="1" applyAlignment="1">
      <alignment vertical="top" wrapText="1"/>
    </xf>
    <xf numFmtId="0" fontId="1" fillId="33" borderId="46" xfId="0" applyFont="1" applyFill="1" applyBorder="1" applyAlignment="1">
      <alignment vertical="top" wrapText="1"/>
    </xf>
    <xf numFmtId="0" fontId="1" fillId="33" borderId="23" xfId="0" applyFont="1" applyFill="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horizontal="center" vertical="center" wrapText="1"/>
    </xf>
    <xf numFmtId="0" fontId="1" fillId="33" borderId="48" xfId="0" applyFont="1" applyFill="1" applyBorder="1" applyAlignment="1">
      <alignment horizontal="center" vertical="center" wrapText="1"/>
    </xf>
    <xf numFmtId="0" fontId="0" fillId="0" borderId="49" xfId="0" applyBorder="1" applyAlignment="1">
      <alignment/>
    </xf>
    <xf numFmtId="0" fontId="1" fillId="0" borderId="50" xfId="0" applyFont="1" applyBorder="1" applyAlignment="1">
      <alignment wrapText="1"/>
    </xf>
    <xf numFmtId="0" fontId="1" fillId="0" borderId="51" xfId="0" applyFont="1" applyBorder="1" applyAlignment="1">
      <alignment wrapText="1"/>
    </xf>
    <xf numFmtId="0" fontId="1" fillId="0" borderId="52" xfId="0" applyFont="1" applyBorder="1" applyAlignment="1">
      <alignment vertical="top" wrapText="1"/>
    </xf>
    <xf numFmtId="0" fontId="1" fillId="0" borderId="24" xfId="0" applyFont="1" applyBorder="1" applyAlignment="1">
      <alignment wrapText="1"/>
    </xf>
    <xf numFmtId="0" fontId="1" fillId="0" borderId="53" xfId="0" applyFont="1" applyBorder="1" applyAlignment="1">
      <alignment vertical="top" wrapText="1"/>
    </xf>
    <xf numFmtId="0" fontId="1" fillId="0" borderId="54" xfId="0" applyFont="1" applyBorder="1" applyAlignment="1">
      <alignment horizontal="center" vertical="center" wrapText="1"/>
    </xf>
    <xf numFmtId="0" fontId="1" fillId="0" borderId="54" xfId="0" applyFont="1" applyBorder="1" applyAlignment="1">
      <alignment vertical="top" wrapText="1"/>
    </xf>
    <xf numFmtId="0" fontId="0" fillId="0" borderId="55" xfId="0" applyBorder="1" applyAlignment="1">
      <alignment/>
    </xf>
    <xf numFmtId="0" fontId="2" fillId="33" borderId="54" xfId="0" applyFont="1" applyFill="1" applyBorder="1" applyAlignment="1">
      <alignment horizontal="center" vertical="center" wrapText="1"/>
    </xf>
    <xf numFmtId="0" fontId="1" fillId="0" borderId="18" xfId="0" applyFont="1" applyFill="1" applyBorder="1" applyAlignment="1">
      <alignment vertical="top" wrapText="1"/>
    </xf>
    <xf numFmtId="0" fontId="1" fillId="0" borderId="18" xfId="0" applyFont="1" applyFill="1" applyBorder="1" applyAlignment="1">
      <alignment horizontal="center" vertical="top" wrapText="1"/>
    </xf>
    <xf numFmtId="0" fontId="1" fillId="0" borderId="18" xfId="0" applyFont="1" applyBorder="1" applyAlignment="1">
      <alignment horizontal="center" vertical="top" wrapText="1"/>
    </xf>
    <xf numFmtId="0" fontId="1" fillId="33" borderId="16" xfId="0" applyFont="1" applyFill="1" applyBorder="1" applyAlignment="1">
      <alignment horizontal="center" vertical="center" wrapText="1"/>
    </xf>
    <xf numFmtId="0" fontId="1" fillId="0" borderId="11" xfId="0" applyFont="1" applyBorder="1" applyAlignment="1">
      <alignment horizontal="center"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58" xfId="0" applyFont="1" applyBorder="1" applyAlignment="1">
      <alignment horizontal="center" vertical="center" wrapText="1"/>
    </xf>
    <xf numFmtId="0" fontId="1" fillId="0" borderId="59" xfId="0" applyFont="1" applyBorder="1" applyAlignment="1">
      <alignment vertical="top" wrapText="1"/>
    </xf>
    <xf numFmtId="0" fontId="1" fillId="33" borderId="60" xfId="0" applyFont="1" applyFill="1" applyBorder="1" applyAlignment="1">
      <alignment vertical="top" wrapText="1"/>
    </xf>
    <xf numFmtId="0" fontId="1" fillId="33" borderId="30" xfId="0" applyFont="1" applyFill="1" applyBorder="1" applyAlignment="1">
      <alignment vertical="top" wrapText="1"/>
    </xf>
    <xf numFmtId="0" fontId="1" fillId="0" borderId="45" xfId="0" applyFont="1" applyBorder="1" applyAlignment="1">
      <alignment vertical="top" wrapText="1"/>
    </xf>
    <xf numFmtId="0" fontId="1" fillId="0" borderId="61" xfId="0" applyFont="1" applyBorder="1" applyAlignment="1">
      <alignment horizontal="center" vertical="center" wrapText="1"/>
    </xf>
    <xf numFmtId="0" fontId="1" fillId="33" borderId="61"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40" xfId="0" applyBorder="1" applyAlignment="1">
      <alignment/>
    </xf>
    <xf numFmtId="0" fontId="1" fillId="33" borderId="20" xfId="0" applyFont="1" applyFill="1" applyBorder="1" applyAlignment="1">
      <alignment horizontal="center" vertical="center" wrapText="1"/>
    </xf>
    <xf numFmtId="0" fontId="1" fillId="0" borderId="51" xfId="0" applyFont="1" applyBorder="1" applyAlignment="1">
      <alignment vertical="top" wrapText="1"/>
    </xf>
    <xf numFmtId="0" fontId="9" fillId="0" borderId="62" xfId="0" applyFont="1" applyBorder="1" applyAlignment="1">
      <alignment horizontal="center"/>
    </xf>
    <xf numFmtId="0" fontId="1" fillId="0" borderId="63" xfId="0" applyFont="1" applyBorder="1" applyAlignment="1">
      <alignment vertical="top" wrapText="1"/>
    </xf>
    <xf numFmtId="0" fontId="0" fillId="0" borderId="62" xfId="0" applyBorder="1" applyAlignment="1">
      <alignment/>
    </xf>
    <xf numFmtId="0" fontId="1" fillId="33" borderId="62" xfId="0" applyFont="1" applyFill="1" applyBorder="1" applyAlignment="1">
      <alignment vertical="top" wrapText="1"/>
    </xf>
    <xf numFmtId="0" fontId="1" fillId="33" borderId="40" xfId="0" applyFont="1" applyFill="1" applyBorder="1" applyAlignment="1">
      <alignment vertical="top" wrapText="1"/>
    </xf>
    <xf numFmtId="0" fontId="9" fillId="0" borderId="30" xfId="0" applyFont="1" applyBorder="1" applyAlignment="1">
      <alignment horizontal="center"/>
    </xf>
    <xf numFmtId="0" fontId="0" fillId="0" borderId="22" xfId="0" applyBorder="1" applyAlignment="1">
      <alignment/>
    </xf>
    <xf numFmtId="0" fontId="1" fillId="0" borderId="44" xfId="0" applyFont="1" applyBorder="1" applyAlignment="1">
      <alignment vertical="top" wrapText="1"/>
    </xf>
    <xf numFmtId="0" fontId="5" fillId="0" borderId="25" xfId="0" applyFont="1" applyBorder="1" applyAlignment="1">
      <alignment/>
    </xf>
    <xf numFmtId="1" fontId="2" fillId="0" borderId="18" xfId="0" applyNumberFormat="1" applyFont="1" applyBorder="1" applyAlignment="1">
      <alignment horizontal="center"/>
    </xf>
    <xf numFmtId="0" fontId="10" fillId="0" borderId="25" xfId="0" applyFont="1" applyBorder="1" applyAlignment="1">
      <alignment/>
    </xf>
    <xf numFmtId="0" fontId="1" fillId="0" borderId="25" xfId="0" applyFont="1" applyFill="1" applyBorder="1" applyAlignment="1">
      <alignment vertical="top" wrapText="1"/>
    </xf>
    <xf numFmtId="0" fontId="9" fillId="0" borderId="19" xfId="0" applyFont="1" applyFill="1" applyBorder="1" applyAlignment="1">
      <alignment horizontal="left"/>
    </xf>
    <xf numFmtId="0" fontId="1" fillId="0" borderId="0" xfId="0" applyFont="1" applyBorder="1" applyAlignment="1">
      <alignment horizontal="center" vertical="center" wrapText="1"/>
    </xf>
    <xf numFmtId="0" fontId="1" fillId="33" borderId="0"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9" fillId="0" borderId="60" xfId="0" applyFont="1" applyBorder="1" applyAlignment="1">
      <alignment horizontal="center"/>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46" xfId="0" applyFont="1" applyBorder="1" applyAlignment="1">
      <alignment horizontal="center" vertical="top" wrapText="1"/>
    </xf>
    <xf numFmtId="0" fontId="1" fillId="0" borderId="65" xfId="0" applyFont="1" applyBorder="1" applyAlignment="1">
      <alignment horizontal="center" vertical="top" wrapText="1"/>
    </xf>
    <xf numFmtId="0" fontId="1" fillId="0" borderId="17" xfId="0" applyFont="1" applyFill="1" applyBorder="1" applyAlignment="1">
      <alignment horizontal="center" vertical="top" wrapText="1"/>
    </xf>
    <xf numFmtId="0" fontId="8" fillId="0" borderId="66" xfId="0" applyFont="1" applyBorder="1" applyAlignment="1">
      <alignment horizontal="center"/>
    </xf>
    <xf numFmtId="0" fontId="1" fillId="0" borderId="61" xfId="0" applyFont="1" applyFill="1" applyBorder="1" applyAlignment="1">
      <alignment horizontal="center" vertical="center" wrapText="1"/>
    </xf>
    <xf numFmtId="0" fontId="9" fillId="0" borderId="61" xfId="0" applyFont="1" applyBorder="1" applyAlignment="1">
      <alignment horizontal="center"/>
    </xf>
    <xf numFmtId="0" fontId="9" fillId="0" borderId="67" xfId="0" applyFont="1" applyBorder="1" applyAlignment="1">
      <alignment horizontal="center"/>
    </xf>
    <xf numFmtId="0" fontId="1" fillId="33" borderId="65" xfId="0" applyFont="1" applyFill="1" applyBorder="1" applyAlignment="1">
      <alignment vertical="top" wrapText="1"/>
    </xf>
    <xf numFmtId="1" fontId="2" fillId="33" borderId="54" xfId="0" applyNumberFormat="1" applyFont="1" applyFill="1" applyBorder="1" applyAlignment="1">
      <alignment horizontal="center" vertical="center" wrapText="1"/>
    </xf>
    <xf numFmtId="0" fontId="5" fillId="33" borderId="18" xfId="0" applyFont="1" applyFill="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wrapText="1"/>
    </xf>
    <xf numFmtId="0" fontId="15" fillId="33" borderId="29" xfId="0" applyFont="1" applyFill="1" applyBorder="1" applyAlignment="1">
      <alignment horizontal="center" vertical="center" wrapText="1"/>
    </xf>
    <xf numFmtId="0" fontId="1" fillId="0" borderId="42" xfId="0" applyFont="1" applyFill="1" applyBorder="1" applyAlignment="1">
      <alignment vertical="top" wrapText="1"/>
    </xf>
    <xf numFmtId="0" fontId="1" fillId="0" borderId="2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2" xfId="0" applyFont="1" applyFill="1" applyBorder="1" applyAlignment="1">
      <alignment horizontal="center" vertical="top" wrapText="1"/>
    </xf>
    <xf numFmtId="0" fontId="1" fillId="0" borderId="61" xfId="0" applyFont="1" applyFill="1" applyBorder="1" applyAlignment="1">
      <alignment horizontal="center" vertical="top" wrapText="1"/>
    </xf>
    <xf numFmtId="0" fontId="9" fillId="0" borderId="44" xfId="0" applyFont="1" applyBorder="1" applyAlignment="1">
      <alignment horizontal="center"/>
    </xf>
    <xf numFmtId="0" fontId="9" fillId="0" borderId="65" xfId="0" applyFont="1" applyBorder="1" applyAlignment="1">
      <alignment horizontal="center"/>
    </xf>
    <xf numFmtId="0" fontId="9" fillId="0" borderId="45" xfId="0" applyFont="1" applyBorder="1" applyAlignment="1">
      <alignment horizontal="center"/>
    </xf>
    <xf numFmtId="0" fontId="9" fillId="0" borderId="18" xfId="0" applyFont="1" applyFill="1" applyBorder="1" applyAlignment="1">
      <alignment horizontal="center"/>
    </xf>
    <xf numFmtId="0" fontId="0" fillId="0" borderId="42" xfId="0" applyBorder="1" applyAlignment="1">
      <alignment/>
    </xf>
    <xf numFmtId="0" fontId="1" fillId="0" borderId="67" xfId="0" applyFont="1" applyFill="1" applyBorder="1" applyAlignment="1">
      <alignment horizontal="center" vertical="top" wrapText="1"/>
    </xf>
    <xf numFmtId="0" fontId="0" fillId="0" borderId="40" xfId="0" applyBorder="1" applyAlignment="1">
      <alignment wrapText="1"/>
    </xf>
    <xf numFmtId="0" fontId="1" fillId="0" borderId="60" xfId="0" applyFont="1" applyBorder="1" applyAlignment="1">
      <alignment horizontal="left" wrapText="1"/>
    </xf>
    <xf numFmtId="0" fontId="0" fillId="0" borderId="30" xfId="0" applyBorder="1" applyAlignment="1">
      <alignment wrapText="1"/>
    </xf>
    <xf numFmtId="0" fontId="0" fillId="0" borderId="40" xfId="0" applyFill="1" applyBorder="1" applyAlignment="1">
      <alignment wrapText="1"/>
    </xf>
    <xf numFmtId="0" fontId="6" fillId="0" borderId="0" xfId="0" applyFont="1" applyAlignment="1">
      <alignment/>
    </xf>
    <xf numFmtId="0" fontId="16" fillId="0" borderId="0" xfId="0" applyFont="1" applyAlignment="1">
      <alignment/>
    </xf>
    <xf numFmtId="0" fontId="9" fillId="0" borderId="23" xfId="0" applyFont="1" applyBorder="1" applyAlignment="1">
      <alignment horizontal="center"/>
    </xf>
    <xf numFmtId="0" fontId="0" fillId="0" borderId="61" xfId="0" applyBorder="1" applyAlignment="1">
      <alignment/>
    </xf>
    <xf numFmtId="0" fontId="0" fillId="0" borderId="20" xfId="0" applyBorder="1" applyAlignment="1">
      <alignment/>
    </xf>
    <xf numFmtId="0" fontId="0" fillId="0" borderId="10" xfId="0" applyBorder="1" applyAlignment="1">
      <alignment/>
    </xf>
    <xf numFmtId="0" fontId="0" fillId="0" borderId="15" xfId="0" applyBorder="1" applyAlignment="1">
      <alignment/>
    </xf>
    <xf numFmtId="0" fontId="1" fillId="0" borderId="62" xfId="0" applyFont="1" applyFill="1" applyBorder="1" applyAlignment="1">
      <alignment horizontal="center" vertical="center" wrapText="1"/>
    </xf>
    <xf numFmtId="0" fontId="0" fillId="0" borderId="70" xfId="0" applyBorder="1" applyAlignment="1">
      <alignment/>
    </xf>
    <xf numFmtId="0" fontId="9" fillId="0" borderId="25" xfId="0" applyFont="1" applyBorder="1" applyAlignment="1">
      <alignment horizontal="center" vertical="center" wrapText="1"/>
    </xf>
    <xf numFmtId="0" fontId="1" fillId="0" borderId="19" xfId="0" applyFont="1" applyBorder="1" applyAlignment="1">
      <alignment horizontal="center" vertical="top" wrapText="1"/>
    </xf>
    <xf numFmtId="0" fontId="1" fillId="0" borderId="46" xfId="0" applyFont="1" applyBorder="1" applyAlignment="1">
      <alignment vertical="top" wrapText="1"/>
    </xf>
    <xf numFmtId="0" fontId="9" fillId="0" borderId="46" xfId="0" applyFont="1" applyBorder="1" applyAlignment="1">
      <alignment horizontal="center"/>
    </xf>
    <xf numFmtId="0" fontId="1" fillId="0" borderId="71" xfId="0" applyFont="1" applyFill="1" applyBorder="1" applyAlignment="1">
      <alignment horizontal="center" vertical="top" wrapText="1"/>
    </xf>
    <xf numFmtId="0" fontId="0" fillId="0" borderId="43" xfId="0" applyBorder="1" applyAlignment="1">
      <alignment/>
    </xf>
    <xf numFmtId="0" fontId="9" fillId="0" borderId="19" xfId="0" applyFont="1" applyBorder="1" applyAlignment="1">
      <alignment horizont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right" vertical="top" wrapText="1"/>
    </xf>
    <xf numFmtId="0" fontId="9" fillId="0" borderId="0" xfId="0" applyFont="1" applyAlignment="1">
      <alignment/>
    </xf>
    <xf numFmtId="0" fontId="19" fillId="0" borderId="0" xfId="0" applyFont="1" applyAlignment="1">
      <alignment/>
    </xf>
    <xf numFmtId="0" fontId="5" fillId="0" borderId="32" xfId="0" applyFont="1" applyBorder="1" applyAlignment="1">
      <alignment/>
    </xf>
    <xf numFmtId="0" fontId="5" fillId="0" borderId="27" xfId="0" applyFont="1" applyBorder="1" applyAlignment="1">
      <alignment/>
    </xf>
    <xf numFmtId="2" fontId="5" fillId="0" borderId="36" xfId="0" applyNumberFormat="1" applyFont="1" applyBorder="1" applyAlignment="1">
      <alignment/>
    </xf>
    <xf numFmtId="0" fontId="5" fillId="0" borderId="37" xfId="0" applyFont="1" applyBorder="1" applyAlignment="1">
      <alignment/>
    </xf>
    <xf numFmtId="0" fontId="5" fillId="0" borderId="0" xfId="0" applyFont="1" applyBorder="1" applyAlignment="1">
      <alignment/>
    </xf>
    <xf numFmtId="2" fontId="5" fillId="0" borderId="22" xfId="0" applyNumberFormat="1" applyFont="1" applyBorder="1" applyAlignment="1">
      <alignment/>
    </xf>
    <xf numFmtId="0" fontId="5" fillId="0" borderId="22" xfId="0" applyFont="1" applyBorder="1" applyAlignment="1">
      <alignment/>
    </xf>
    <xf numFmtId="0" fontId="5" fillId="0" borderId="28" xfId="0" applyFont="1" applyBorder="1" applyAlignment="1">
      <alignment/>
    </xf>
    <xf numFmtId="0" fontId="5" fillId="0" borderId="29" xfId="0" applyFont="1" applyBorder="1" applyAlignment="1">
      <alignment/>
    </xf>
    <xf numFmtId="1" fontId="5" fillId="0" borderId="36" xfId="0" applyNumberFormat="1" applyFont="1" applyBorder="1" applyAlignment="1">
      <alignment/>
    </xf>
    <xf numFmtId="1" fontId="5" fillId="0" borderId="22" xfId="0" applyNumberFormat="1" applyFont="1" applyBorder="1" applyAlignment="1">
      <alignment/>
    </xf>
    <xf numFmtId="1" fontId="5" fillId="34" borderId="18" xfId="0" applyNumberFormat="1" applyFont="1" applyFill="1" applyBorder="1" applyAlignment="1">
      <alignment/>
    </xf>
    <xf numFmtId="2" fontId="5" fillId="0" borderId="18" xfId="0" applyNumberFormat="1" applyFont="1" applyBorder="1" applyAlignment="1">
      <alignment/>
    </xf>
    <xf numFmtId="1" fontId="19" fillId="0" borderId="36" xfId="0" applyNumberFormat="1" applyFont="1" applyBorder="1" applyAlignment="1">
      <alignment/>
    </xf>
    <xf numFmtId="0" fontId="19" fillId="0" borderId="22" xfId="0" applyFont="1" applyBorder="1" applyAlignment="1">
      <alignment/>
    </xf>
    <xf numFmtId="1" fontId="19" fillId="0" borderId="22" xfId="0" applyNumberFormat="1" applyFont="1" applyBorder="1" applyAlignment="1">
      <alignment/>
    </xf>
    <xf numFmtId="1" fontId="19" fillId="34" borderId="19" xfId="0" applyNumberFormat="1" applyFont="1" applyFill="1" applyBorder="1" applyAlignment="1">
      <alignment/>
    </xf>
    <xf numFmtId="0" fontId="19" fillId="0" borderId="72" xfId="0" applyFont="1" applyBorder="1" applyAlignment="1">
      <alignment/>
    </xf>
    <xf numFmtId="0" fontId="19" fillId="0" borderId="23" xfId="0" applyFont="1" applyBorder="1" applyAlignment="1">
      <alignment/>
    </xf>
    <xf numFmtId="0" fontId="0" fillId="0" borderId="17" xfId="0" applyBorder="1" applyAlignment="1">
      <alignment/>
    </xf>
    <xf numFmtId="1" fontId="5" fillId="34" borderId="18"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xf>
    <xf numFmtId="0" fontId="5" fillId="0" borderId="27" xfId="0" applyFont="1" applyBorder="1" applyAlignment="1">
      <alignment horizontal="left"/>
    </xf>
    <xf numFmtId="0" fontId="5" fillId="0" borderId="0" xfId="0" applyFont="1" applyFill="1" applyBorder="1" applyAlignment="1">
      <alignment horizontal="center" vertical="center" wrapText="1"/>
    </xf>
    <xf numFmtId="0" fontId="5" fillId="0" borderId="25" xfId="0" applyFont="1" applyBorder="1" applyAlignment="1">
      <alignment horizontal="left"/>
    </xf>
    <xf numFmtId="0" fontId="13" fillId="0" borderId="0" xfId="0" applyFont="1" applyFill="1" applyBorder="1" applyAlignment="1">
      <alignment horizontal="center" vertical="center" wrapText="1"/>
    </xf>
    <xf numFmtId="0" fontId="13"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3"/>
  <sheetViews>
    <sheetView tabSelected="1" zoomScaleSheetLayoutView="75" zoomScalePageLayoutView="0" workbookViewId="0" topLeftCell="A1">
      <selection activeCell="J60" sqref="J1:J16384"/>
    </sheetView>
  </sheetViews>
  <sheetFormatPr defaultColWidth="9.00390625" defaultRowHeight="12.75"/>
  <cols>
    <col min="1" max="2" width="7.875" style="0" customWidth="1"/>
    <col min="3" max="3" width="47.125" style="0" customWidth="1"/>
    <col min="6" max="6" width="54.875" style="0" customWidth="1"/>
    <col min="7" max="7" width="24.125" style="0" customWidth="1"/>
    <col min="8" max="8" width="17.25390625" style="0" customWidth="1"/>
    <col min="9" max="9" width="21.125" style="0" customWidth="1"/>
    <col min="10" max="10" width="18.125" style="0" hidden="1" customWidth="1"/>
    <col min="11" max="11" width="18.00390625" style="0" customWidth="1"/>
    <col min="12" max="12" width="21.25390625" style="0" customWidth="1"/>
    <col min="13" max="13" width="19.125" style="0" customWidth="1"/>
    <col min="14" max="14" width="14.875" style="0" customWidth="1"/>
    <col min="15" max="15" width="17.875" style="0" customWidth="1"/>
    <col min="16" max="16" width="26.375" style="0" customWidth="1"/>
    <col min="17" max="17" width="55.875" style="0" customWidth="1"/>
    <col min="18" max="18" width="12.375" style="0" customWidth="1"/>
    <col min="19" max="19" width="15.625" style="0" customWidth="1"/>
    <col min="20" max="20" width="12.75390625" style="0" customWidth="1"/>
    <col min="21" max="21" width="14.875" style="0" customWidth="1"/>
    <col min="22" max="22" width="15.25390625" style="0" customWidth="1"/>
  </cols>
  <sheetData>
    <row r="1" ht="15.75">
      <c r="C1" s="1"/>
    </row>
    <row r="2" ht="20.25">
      <c r="Q2" s="19" t="s">
        <v>34</v>
      </c>
    </row>
    <row r="3" ht="20.25">
      <c r="Q3" s="19" t="s">
        <v>47</v>
      </c>
    </row>
    <row r="4" ht="20.25">
      <c r="Q4" s="20" t="s">
        <v>35</v>
      </c>
    </row>
    <row r="5" ht="20.25">
      <c r="Q5" s="20"/>
    </row>
    <row r="8" spans="3:7" ht="23.25">
      <c r="C8" s="70"/>
      <c r="D8" s="71"/>
      <c r="E8" s="71"/>
      <c r="F8" s="71"/>
      <c r="G8" s="71"/>
    </row>
    <row r="9" spans="3:8" ht="20.25">
      <c r="C9" s="176" t="s">
        <v>210</v>
      </c>
      <c r="D9" s="177"/>
      <c r="E9" s="177"/>
      <c r="F9" s="177"/>
      <c r="G9" s="177"/>
      <c r="H9" s="177"/>
    </row>
    <row r="10" spans="3:8" ht="20.25">
      <c r="C10" s="176"/>
      <c r="D10" s="177"/>
      <c r="E10" s="177"/>
      <c r="F10" s="177"/>
      <c r="G10" s="177"/>
      <c r="H10" s="177"/>
    </row>
    <row r="11" spans="3:8" ht="20.25">
      <c r="C11" s="176" t="s">
        <v>175</v>
      </c>
      <c r="D11" s="177"/>
      <c r="E11" s="177"/>
      <c r="F11" s="177"/>
      <c r="G11" s="177"/>
      <c r="H11" s="177"/>
    </row>
    <row r="12" spans="3:8" ht="24.75" customHeight="1">
      <c r="C12" s="176"/>
      <c r="D12" s="177"/>
      <c r="E12" s="177"/>
      <c r="F12" s="177"/>
      <c r="G12" s="177"/>
      <c r="H12" s="177"/>
    </row>
    <row r="13" spans="3:8" ht="20.25">
      <c r="C13" s="176" t="s">
        <v>176</v>
      </c>
      <c r="D13" s="177"/>
      <c r="E13" s="177"/>
      <c r="F13" s="177"/>
      <c r="G13" s="177"/>
      <c r="H13" s="177"/>
    </row>
    <row r="14" spans="3:8" ht="20.25">
      <c r="C14" s="177" t="s">
        <v>77</v>
      </c>
      <c r="D14" s="177"/>
      <c r="E14" s="177"/>
      <c r="F14" s="177"/>
      <c r="G14" s="177"/>
      <c r="H14" s="177"/>
    </row>
    <row r="15" spans="3:8" ht="71.25" customHeight="1">
      <c r="C15" s="177"/>
      <c r="D15" s="177"/>
      <c r="E15" s="177"/>
      <c r="F15" s="177"/>
      <c r="G15" s="177"/>
      <c r="H15" s="177"/>
    </row>
    <row r="16" spans="3:11" ht="34.5" customHeight="1">
      <c r="C16" s="59" t="s">
        <v>140</v>
      </c>
      <c r="D16" s="60"/>
      <c r="E16" s="60"/>
      <c r="F16" s="60"/>
      <c r="G16" s="60"/>
      <c r="H16" s="60"/>
      <c r="I16" s="60"/>
      <c r="J16" s="60"/>
      <c r="K16" s="60"/>
    </row>
    <row r="17" ht="30.75" customHeight="1" thickBot="1">
      <c r="C17" s="21"/>
    </row>
    <row r="18" spans="3:17" ht="100.5" customHeight="1" thickBot="1">
      <c r="C18" s="24" t="s">
        <v>48</v>
      </c>
      <c r="D18" s="25" t="s">
        <v>0</v>
      </c>
      <c r="E18" s="26" t="s">
        <v>49</v>
      </c>
      <c r="F18" s="26" t="s">
        <v>50</v>
      </c>
      <c r="G18" s="24" t="s">
        <v>23</v>
      </c>
      <c r="H18" s="25" t="s">
        <v>51</v>
      </c>
      <c r="I18" s="25" t="s">
        <v>52</v>
      </c>
      <c r="J18" s="25" t="s">
        <v>53</v>
      </c>
      <c r="K18" s="25" t="s">
        <v>1</v>
      </c>
      <c r="L18" s="25" t="s">
        <v>54</v>
      </c>
      <c r="M18" s="25" t="s">
        <v>3</v>
      </c>
      <c r="N18" s="25" t="s">
        <v>2</v>
      </c>
      <c r="O18" s="25" t="s">
        <v>55</v>
      </c>
      <c r="P18" s="27" t="s">
        <v>56</v>
      </c>
      <c r="Q18" s="25" t="s">
        <v>57</v>
      </c>
    </row>
    <row r="19" spans="3:17" ht="35.25" customHeight="1" thickBot="1">
      <c r="C19" s="33" t="s">
        <v>4</v>
      </c>
      <c r="D19" s="32" t="s">
        <v>5</v>
      </c>
      <c r="E19" s="32" t="s">
        <v>6</v>
      </c>
      <c r="F19" s="32" t="s">
        <v>7</v>
      </c>
      <c r="G19" s="32" t="s">
        <v>8</v>
      </c>
      <c r="H19" s="32" t="s">
        <v>9</v>
      </c>
      <c r="I19" s="32" t="s">
        <v>10</v>
      </c>
      <c r="J19" s="32" t="s">
        <v>11</v>
      </c>
      <c r="K19" s="32" t="s">
        <v>12</v>
      </c>
      <c r="L19" s="32" t="s">
        <v>13</v>
      </c>
      <c r="M19" s="33" t="s">
        <v>24</v>
      </c>
      <c r="N19" s="32" t="s">
        <v>25</v>
      </c>
      <c r="O19" s="32" t="s">
        <v>26</v>
      </c>
      <c r="P19" s="32" t="s">
        <v>27</v>
      </c>
      <c r="Q19" s="32" t="s">
        <v>28</v>
      </c>
    </row>
    <row r="20" spans="3:17" ht="21" customHeight="1" thickBot="1">
      <c r="C20" s="53"/>
      <c r="D20" s="54"/>
      <c r="E20" s="46"/>
      <c r="F20" s="46"/>
      <c r="G20" s="63"/>
      <c r="H20" s="223" t="s">
        <v>191</v>
      </c>
      <c r="I20" s="223"/>
      <c r="J20" s="223"/>
      <c r="K20" s="223"/>
      <c r="L20" s="223"/>
      <c r="M20" s="223"/>
      <c r="N20" s="223"/>
      <c r="O20" s="223"/>
      <c r="P20" s="54"/>
      <c r="Q20" s="64"/>
    </row>
    <row r="21" spans="3:17" ht="52.5" customHeight="1">
      <c r="C21" s="81" t="s">
        <v>60</v>
      </c>
      <c r="D21" s="146">
        <v>1</v>
      </c>
      <c r="E21" s="136">
        <v>1</v>
      </c>
      <c r="F21" s="86" t="s">
        <v>67</v>
      </c>
      <c r="G21" s="158" t="s">
        <v>103</v>
      </c>
      <c r="H21" s="107" t="s">
        <v>44</v>
      </c>
      <c r="I21" s="6" t="s">
        <v>16</v>
      </c>
      <c r="J21" s="16">
        <v>162</v>
      </c>
      <c r="K21" s="6">
        <v>2007</v>
      </c>
      <c r="L21" s="6" t="s">
        <v>14</v>
      </c>
      <c r="M21" s="6">
        <v>2007</v>
      </c>
      <c r="N21" s="6" t="s">
        <v>14</v>
      </c>
      <c r="O21" s="8" t="s">
        <v>29</v>
      </c>
      <c r="P21" s="56" t="s">
        <v>38</v>
      </c>
      <c r="Q21" s="57"/>
    </row>
    <row r="22" spans="3:17" ht="52.5" customHeight="1">
      <c r="C22" s="82" t="s">
        <v>46</v>
      </c>
      <c r="D22" s="147">
        <v>2</v>
      </c>
      <c r="E22" s="137">
        <v>1</v>
      </c>
      <c r="F22" s="87" t="s">
        <v>69</v>
      </c>
      <c r="G22" s="7" t="s">
        <v>81</v>
      </c>
      <c r="H22" s="3" t="s">
        <v>14</v>
      </c>
      <c r="I22" s="4" t="s">
        <v>16</v>
      </c>
      <c r="J22" s="17">
        <v>150</v>
      </c>
      <c r="K22" s="4">
        <v>2007</v>
      </c>
      <c r="L22" s="4" t="s">
        <v>17</v>
      </c>
      <c r="M22" s="4">
        <v>2007</v>
      </c>
      <c r="N22" s="4" t="s">
        <v>17</v>
      </c>
      <c r="O22" s="2" t="s">
        <v>29</v>
      </c>
      <c r="P22" s="30" t="s">
        <v>38</v>
      </c>
      <c r="Q22" s="58"/>
    </row>
    <row r="23" spans="3:17" ht="54.75" customHeight="1">
      <c r="C23" s="82" t="s">
        <v>46</v>
      </c>
      <c r="D23" s="147">
        <v>2</v>
      </c>
      <c r="E23" s="137">
        <v>2</v>
      </c>
      <c r="F23" s="87" t="s">
        <v>68</v>
      </c>
      <c r="G23" s="7" t="s">
        <v>81</v>
      </c>
      <c r="H23" s="3" t="s">
        <v>14</v>
      </c>
      <c r="I23" s="4" t="s">
        <v>16</v>
      </c>
      <c r="J23" s="17">
        <v>506</v>
      </c>
      <c r="K23" s="4">
        <v>2007</v>
      </c>
      <c r="L23" s="4" t="s">
        <v>18</v>
      </c>
      <c r="M23" s="4">
        <v>2007</v>
      </c>
      <c r="N23" s="4" t="s">
        <v>19</v>
      </c>
      <c r="O23" s="2" t="s">
        <v>29</v>
      </c>
      <c r="P23" s="30" t="s">
        <v>38</v>
      </c>
      <c r="Q23" s="58"/>
    </row>
    <row r="24" spans="3:17" ht="54" customHeight="1">
      <c r="C24" s="82" t="s">
        <v>60</v>
      </c>
      <c r="D24" s="147">
        <v>2</v>
      </c>
      <c r="E24" s="137">
        <v>3</v>
      </c>
      <c r="F24" s="87" t="s">
        <v>71</v>
      </c>
      <c r="G24" s="7" t="s">
        <v>81</v>
      </c>
      <c r="H24" s="3" t="s">
        <v>14</v>
      </c>
      <c r="I24" s="4" t="s">
        <v>16</v>
      </c>
      <c r="J24" s="17">
        <v>640</v>
      </c>
      <c r="K24" s="4">
        <v>2007</v>
      </c>
      <c r="L24" s="4" t="s">
        <v>61</v>
      </c>
      <c r="M24" s="4">
        <v>2007</v>
      </c>
      <c r="N24" s="4" t="s">
        <v>32</v>
      </c>
      <c r="O24" s="2" t="s">
        <v>29</v>
      </c>
      <c r="P24" s="30" t="s">
        <v>38</v>
      </c>
      <c r="Q24" s="58"/>
    </row>
    <row r="25" spans="3:17" ht="55.5" customHeight="1">
      <c r="C25" s="82" t="s">
        <v>46</v>
      </c>
      <c r="D25" s="147">
        <v>2</v>
      </c>
      <c r="E25" s="137">
        <v>4</v>
      </c>
      <c r="F25" s="87" t="s">
        <v>72</v>
      </c>
      <c r="G25" s="7" t="s">
        <v>81</v>
      </c>
      <c r="H25" s="3" t="s">
        <v>14</v>
      </c>
      <c r="I25" s="4" t="s">
        <v>16</v>
      </c>
      <c r="J25" s="17">
        <v>850</v>
      </c>
      <c r="K25" s="4">
        <v>2007</v>
      </c>
      <c r="L25" s="4" t="s">
        <v>63</v>
      </c>
      <c r="M25" s="4">
        <v>2007</v>
      </c>
      <c r="N25" s="4" t="s">
        <v>17</v>
      </c>
      <c r="O25" s="2" t="s">
        <v>29</v>
      </c>
      <c r="P25" s="30" t="s">
        <v>38</v>
      </c>
      <c r="Q25" s="58"/>
    </row>
    <row r="26" spans="3:17" ht="51.75" customHeight="1">
      <c r="C26" s="82" t="s">
        <v>80</v>
      </c>
      <c r="D26" s="148">
        <v>2</v>
      </c>
      <c r="E26" s="138">
        <v>5</v>
      </c>
      <c r="F26" s="88" t="s">
        <v>73</v>
      </c>
      <c r="G26" s="7" t="s">
        <v>81</v>
      </c>
      <c r="H26" s="3" t="s">
        <v>14</v>
      </c>
      <c r="I26" s="10" t="s">
        <v>16</v>
      </c>
      <c r="J26" s="18">
        <v>248</v>
      </c>
      <c r="K26" s="10">
        <v>2007</v>
      </c>
      <c r="L26" s="10" t="s">
        <v>15</v>
      </c>
      <c r="M26" s="10">
        <v>2007</v>
      </c>
      <c r="N26" s="10" t="s">
        <v>17</v>
      </c>
      <c r="O26" s="9" t="s">
        <v>29</v>
      </c>
      <c r="P26" s="31" t="s">
        <v>38</v>
      </c>
      <c r="Q26" s="61"/>
    </row>
    <row r="27" spans="3:17" ht="54" customHeight="1">
      <c r="C27" s="82" t="s">
        <v>60</v>
      </c>
      <c r="D27" s="147">
        <v>3</v>
      </c>
      <c r="E27" s="137">
        <v>1</v>
      </c>
      <c r="F27" s="87" t="s">
        <v>70</v>
      </c>
      <c r="G27" s="7" t="s">
        <v>103</v>
      </c>
      <c r="H27" s="4" t="s">
        <v>62</v>
      </c>
      <c r="I27" s="4" t="s">
        <v>16</v>
      </c>
      <c r="J27" s="17">
        <v>200</v>
      </c>
      <c r="K27" s="4">
        <v>2007</v>
      </c>
      <c r="L27" s="4" t="s">
        <v>62</v>
      </c>
      <c r="M27" s="4">
        <v>2007</v>
      </c>
      <c r="N27" s="4" t="s">
        <v>14</v>
      </c>
      <c r="O27" s="2" t="s">
        <v>29</v>
      </c>
      <c r="P27" s="30" t="s">
        <v>38</v>
      </c>
      <c r="Q27" s="58"/>
    </row>
    <row r="28" spans="3:17" ht="54.75" customHeight="1">
      <c r="C28" s="72" t="s">
        <v>75</v>
      </c>
      <c r="D28" s="148">
        <v>4</v>
      </c>
      <c r="E28" s="139">
        <v>1</v>
      </c>
      <c r="F28" s="88" t="s">
        <v>163</v>
      </c>
      <c r="G28" s="7" t="s">
        <v>103</v>
      </c>
      <c r="H28" s="10" t="s">
        <v>30</v>
      </c>
      <c r="I28" s="10" t="s">
        <v>16</v>
      </c>
      <c r="J28" s="18">
        <v>409</v>
      </c>
      <c r="K28" s="10">
        <v>2007</v>
      </c>
      <c r="L28" s="10" t="s">
        <v>30</v>
      </c>
      <c r="M28" s="10">
        <v>2007</v>
      </c>
      <c r="N28" s="10" t="s">
        <v>31</v>
      </c>
      <c r="O28" s="9" t="s">
        <v>29</v>
      </c>
      <c r="P28" s="9" t="s">
        <v>38</v>
      </c>
      <c r="Q28" s="75"/>
    </row>
    <row r="29" spans="3:17" ht="54.75" customHeight="1">
      <c r="C29" s="82" t="s">
        <v>64</v>
      </c>
      <c r="D29" s="147">
        <v>5</v>
      </c>
      <c r="E29" s="140">
        <v>1</v>
      </c>
      <c r="F29" s="87" t="s">
        <v>74</v>
      </c>
      <c r="G29" s="7" t="s">
        <v>103</v>
      </c>
      <c r="H29" s="4" t="s">
        <v>30</v>
      </c>
      <c r="I29" s="4" t="s">
        <v>16</v>
      </c>
      <c r="J29" s="17">
        <v>190</v>
      </c>
      <c r="K29" s="4">
        <v>2007</v>
      </c>
      <c r="L29" s="4" t="s">
        <v>30</v>
      </c>
      <c r="M29" s="4">
        <v>2007</v>
      </c>
      <c r="N29" s="4" t="s">
        <v>20</v>
      </c>
      <c r="O29" s="2" t="s">
        <v>29</v>
      </c>
      <c r="P29" s="9" t="s">
        <v>38</v>
      </c>
      <c r="Q29" s="52"/>
    </row>
    <row r="30" spans="3:17" ht="54.75" customHeight="1" thickBot="1">
      <c r="C30" s="82" t="s">
        <v>86</v>
      </c>
      <c r="D30" s="147">
        <v>6</v>
      </c>
      <c r="E30" s="140">
        <v>1</v>
      </c>
      <c r="F30" s="87" t="s">
        <v>164</v>
      </c>
      <c r="G30" s="7" t="s">
        <v>103</v>
      </c>
      <c r="H30" s="4" t="s">
        <v>30</v>
      </c>
      <c r="I30" s="4" t="s">
        <v>16</v>
      </c>
      <c r="J30" s="17">
        <v>193</v>
      </c>
      <c r="K30" s="4">
        <v>2007</v>
      </c>
      <c r="L30" s="4" t="s">
        <v>30</v>
      </c>
      <c r="M30" s="4">
        <v>2007</v>
      </c>
      <c r="N30" s="4" t="s">
        <v>20</v>
      </c>
      <c r="O30" s="2" t="s">
        <v>29</v>
      </c>
      <c r="P30" s="9" t="s">
        <v>38</v>
      </c>
      <c r="Q30" s="52"/>
    </row>
    <row r="31" spans="3:17" ht="19.5" customHeight="1" thickBot="1">
      <c r="C31" s="97"/>
      <c r="D31" s="105"/>
      <c r="E31" s="141"/>
      <c r="F31" s="55" t="s">
        <v>82</v>
      </c>
      <c r="G31" s="98"/>
      <c r="H31" s="99"/>
      <c r="I31" s="99"/>
      <c r="J31" s="102">
        <f>SUM(J21:J30)</f>
        <v>3548</v>
      </c>
      <c r="K31" s="99"/>
      <c r="L31" s="99"/>
      <c r="M31" s="99"/>
      <c r="N31" s="99"/>
      <c r="O31" s="100"/>
      <c r="P31" s="37"/>
      <c r="Q31" s="101"/>
    </row>
    <row r="32" spans="3:17" ht="43.5" customHeight="1">
      <c r="C32" s="95" t="s">
        <v>35</v>
      </c>
      <c r="D32" s="146">
        <v>8</v>
      </c>
      <c r="E32" s="142"/>
      <c r="F32" s="86" t="s">
        <v>79</v>
      </c>
      <c r="G32" s="108" t="s">
        <v>78</v>
      </c>
      <c r="H32" s="6" t="s">
        <v>30</v>
      </c>
      <c r="I32" s="14" t="s">
        <v>16</v>
      </c>
      <c r="J32" s="16">
        <v>87</v>
      </c>
      <c r="K32" s="6">
        <v>2007</v>
      </c>
      <c r="L32" s="6" t="s">
        <v>30</v>
      </c>
      <c r="M32" s="6">
        <v>2007</v>
      </c>
      <c r="N32" s="91" t="s">
        <v>30</v>
      </c>
      <c r="O32" s="13" t="s">
        <v>29</v>
      </c>
      <c r="P32" s="96" t="s">
        <v>38</v>
      </c>
      <c r="Q32" s="93"/>
    </row>
    <row r="33" spans="3:17" ht="43.5" customHeight="1">
      <c r="C33" s="95" t="s">
        <v>35</v>
      </c>
      <c r="D33" s="33">
        <v>9</v>
      </c>
      <c r="E33" s="143"/>
      <c r="F33" s="87" t="s">
        <v>85</v>
      </c>
      <c r="G33" s="7" t="s">
        <v>78</v>
      </c>
      <c r="H33" s="4" t="s">
        <v>31</v>
      </c>
      <c r="I33" s="14" t="s">
        <v>16</v>
      </c>
      <c r="J33" s="92">
        <v>25</v>
      </c>
      <c r="K33" s="91">
        <v>2007</v>
      </c>
      <c r="L33" s="91" t="s">
        <v>61</v>
      </c>
      <c r="M33" s="91">
        <v>2007</v>
      </c>
      <c r="N33" s="91" t="s">
        <v>61</v>
      </c>
      <c r="O33" s="13" t="s">
        <v>29</v>
      </c>
      <c r="P33" s="96" t="s">
        <v>38</v>
      </c>
      <c r="Q33" s="93"/>
    </row>
    <row r="34" spans="3:17" ht="43.5" customHeight="1">
      <c r="C34" s="95" t="s">
        <v>35</v>
      </c>
      <c r="D34" s="33">
        <v>10</v>
      </c>
      <c r="E34" s="143"/>
      <c r="F34" s="89" t="s">
        <v>87</v>
      </c>
      <c r="G34" s="7" t="s">
        <v>78</v>
      </c>
      <c r="H34" s="91" t="s">
        <v>44</v>
      </c>
      <c r="I34" s="14" t="s">
        <v>16</v>
      </c>
      <c r="J34" s="17">
        <v>45</v>
      </c>
      <c r="K34" s="91">
        <v>2007</v>
      </c>
      <c r="L34" s="91" t="s">
        <v>44</v>
      </c>
      <c r="M34" s="91">
        <v>2007</v>
      </c>
      <c r="N34" s="91" t="s">
        <v>22</v>
      </c>
      <c r="O34" s="13" t="s">
        <v>29</v>
      </c>
      <c r="P34" s="96" t="s">
        <v>38</v>
      </c>
      <c r="Q34" s="93"/>
    </row>
    <row r="35" spans="3:17" ht="43.5" customHeight="1">
      <c r="C35" s="82" t="s">
        <v>35</v>
      </c>
      <c r="D35" s="148">
        <v>11</v>
      </c>
      <c r="E35" s="139"/>
      <c r="F35" s="88" t="s">
        <v>84</v>
      </c>
      <c r="G35" s="7" t="s">
        <v>78</v>
      </c>
      <c r="H35" s="10" t="s">
        <v>44</v>
      </c>
      <c r="I35" s="4" t="s">
        <v>16</v>
      </c>
      <c r="J35" s="18">
        <v>70</v>
      </c>
      <c r="K35" s="10">
        <v>2007</v>
      </c>
      <c r="L35" s="10" t="s">
        <v>44</v>
      </c>
      <c r="M35" s="10">
        <v>2007</v>
      </c>
      <c r="N35" s="10" t="s">
        <v>22</v>
      </c>
      <c r="O35" s="13" t="s">
        <v>29</v>
      </c>
      <c r="P35" s="2" t="s">
        <v>36</v>
      </c>
      <c r="Q35" s="75"/>
    </row>
    <row r="36" spans="3:17" ht="43.5" customHeight="1">
      <c r="C36" s="82" t="s">
        <v>35</v>
      </c>
      <c r="D36" s="148">
        <v>12</v>
      </c>
      <c r="E36" s="139"/>
      <c r="F36" s="88" t="s">
        <v>168</v>
      </c>
      <c r="G36" s="159" t="s">
        <v>78</v>
      </c>
      <c r="H36" s="10" t="s">
        <v>14</v>
      </c>
      <c r="I36" s="4" t="s">
        <v>16</v>
      </c>
      <c r="J36" s="18">
        <v>170</v>
      </c>
      <c r="K36" s="10">
        <v>2007</v>
      </c>
      <c r="L36" s="10" t="s">
        <v>14</v>
      </c>
      <c r="M36" s="10">
        <v>2007</v>
      </c>
      <c r="N36" s="10" t="s">
        <v>22</v>
      </c>
      <c r="O36" s="13" t="s">
        <v>29</v>
      </c>
      <c r="P36" s="2" t="s">
        <v>36</v>
      </c>
      <c r="Q36" s="75"/>
    </row>
    <row r="37" spans="3:17" ht="50.25" customHeight="1" thickBot="1">
      <c r="C37" s="82" t="s">
        <v>35</v>
      </c>
      <c r="D37" s="148">
        <v>13</v>
      </c>
      <c r="E37" s="139"/>
      <c r="F37" s="88" t="s">
        <v>169</v>
      </c>
      <c r="G37" s="90" t="s">
        <v>78</v>
      </c>
      <c r="H37" s="10" t="s">
        <v>14</v>
      </c>
      <c r="I37" s="4" t="s">
        <v>16</v>
      </c>
      <c r="J37" s="18">
        <v>150</v>
      </c>
      <c r="K37" s="10">
        <v>2007</v>
      </c>
      <c r="L37" s="10" t="s">
        <v>14</v>
      </c>
      <c r="M37" s="10">
        <v>2007</v>
      </c>
      <c r="N37" s="10" t="s">
        <v>22</v>
      </c>
      <c r="O37" s="13" t="s">
        <v>29</v>
      </c>
      <c r="P37" s="2" t="s">
        <v>36</v>
      </c>
      <c r="Q37" s="75"/>
    </row>
    <row r="38" spans="3:17" ht="24.75" customHeight="1" thickBot="1">
      <c r="C38" s="23"/>
      <c r="D38" s="105"/>
      <c r="E38" s="144"/>
      <c r="F38" s="157" t="s">
        <v>58</v>
      </c>
      <c r="G38" s="111"/>
      <c r="H38" s="100"/>
      <c r="I38" s="36"/>
      <c r="J38" s="45">
        <f>J31+SUM(J32:J37)</f>
        <v>4095</v>
      </c>
      <c r="K38" s="36"/>
      <c r="L38" s="36"/>
      <c r="M38" s="36"/>
      <c r="N38" s="36"/>
      <c r="O38" s="35"/>
      <c r="P38" s="35"/>
      <c r="Q38" s="43"/>
    </row>
    <row r="39" spans="3:17" ht="21" customHeight="1" thickBot="1">
      <c r="C39" s="34"/>
      <c r="D39" s="35"/>
      <c r="E39" s="36"/>
      <c r="F39" s="36"/>
      <c r="G39" s="185"/>
      <c r="H39" s="225" t="s">
        <v>192</v>
      </c>
      <c r="I39" s="225"/>
      <c r="J39" s="225"/>
      <c r="K39" s="225"/>
      <c r="L39" s="225"/>
      <c r="M39" s="225"/>
      <c r="N39" s="225"/>
      <c r="O39" s="225"/>
      <c r="P39" s="35"/>
      <c r="Q39" s="186"/>
    </row>
    <row r="40" spans="3:17" ht="45" customHeight="1">
      <c r="C40" s="95" t="s">
        <v>35</v>
      </c>
      <c r="D40" s="149">
        <v>7</v>
      </c>
      <c r="E40" s="183">
        <v>1</v>
      </c>
      <c r="F40" s="155" t="s">
        <v>121</v>
      </c>
      <c r="G40" s="90" t="s">
        <v>40</v>
      </c>
      <c r="H40" s="14" t="s">
        <v>14</v>
      </c>
      <c r="I40" s="14" t="s">
        <v>16</v>
      </c>
      <c r="J40" s="106">
        <v>350</v>
      </c>
      <c r="K40" s="14">
        <v>2007</v>
      </c>
      <c r="L40" s="14" t="s">
        <v>14</v>
      </c>
      <c r="M40" s="14">
        <v>2007</v>
      </c>
      <c r="N40" s="14" t="s">
        <v>22</v>
      </c>
      <c r="O40" s="13" t="s">
        <v>29</v>
      </c>
      <c r="P40" s="13" t="s">
        <v>36</v>
      </c>
      <c r="Q40" s="184"/>
    </row>
    <row r="41" spans="3:17" ht="43.5" customHeight="1">
      <c r="C41" s="94" t="s">
        <v>35</v>
      </c>
      <c r="D41" s="148">
        <v>7</v>
      </c>
      <c r="E41" s="139">
        <v>3</v>
      </c>
      <c r="F41" s="88" t="s">
        <v>83</v>
      </c>
      <c r="G41" s="85" t="s">
        <v>40</v>
      </c>
      <c r="H41" s="10" t="s">
        <v>14</v>
      </c>
      <c r="I41" s="10" t="s">
        <v>16</v>
      </c>
      <c r="J41" s="18">
        <v>65</v>
      </c>
      <c r="K41" s="10">
        <v>2007</v>
      </c>
      <c r="L41" s="10" t="s">
        <v>14</v>
      </c>
      <c r="M41" s="10">
        <v>2007</v>
      </c>
      <c r="N41" s="10" t="s">
        <v>22</v>
      </c>
      <c r="O41" s="9" t="s">
        <v>29</v>
      </c>
      <c r="P41" s="9" t="s">
        <v>36</v>
      </c>
      <c r="Q41" s="75"/>
    </row>
    <row r="42" spans="3:17" ht="43.5" customHeight="1" thickBot="1">
      <c r="C42" s="94" t="s">
        <v>35</v>
      </c>
      <c r="D42" s="148">
        <v>7</v>
      </c>
      <c r="E42" s="139">
        <v>4</v>
      </c>
      <c r="F42" s="88" t="s">
        <v>76</v>
      </c>
      <c r="G42" s="85" t="s">
        <v>40</v>
      </c>
      <c r="H42" s="10" t="s">
        <v>14</v>
      </c>
      <c r="I42" s="10" t="s">
        <v>16</v>
      </c>
      <c r="J42" s="18">
        <v>250</v>
      </c>
      <c r="K42" s="10">
        <v>2007</v>
      </c>
      <c r="L42" s="10" t="s">
        <v>14</v>
      </c>
      <c r="M42" s="10">
        <v>2007</v>
      </c>
      <c r="N42" s="10" t="s">
        <v>22</v>
      </c>
      <c r="O42" s="9" t="s">
        <v>29</v>
      </c>
      <c r="P42" s="9" t="s">
        <v>36</v>
      </c>
      <c r="Q42" s="75"/>
    </row>
    <row r="43" spans="3:17" ht="23.25" customHeight="1" thickBot="1">
      <c r="C43" s="23"/>
      <c r="D43" s="105"/>
      <c r="E43" s="144"/>
      <c r="F43" s="157" t="s">
        <v>59</v>
      </c>
      <c r="G43" s="111"/>
      <c r="H43" s="100"/>
      <c r="I43" s="36"/>
      <c r="J43" s="45">
        <f>J40+J41+J42</f>
        <v>665</v>
      </c>
      <c r="K43" s="36"/>
      <c r="L43" s="36"/>
      <c r="M43" s="36"/>
      <c r="N43" s="36"/>
      <c r="O43" s="35"/>
      <c r="P43" s="35"/>
      <c r="Q43" s="43"/>
    </row>
    <row r="44" spans="3:17" ht="19.5" thickBot="1">
      <c r="C44" s="62"/>
      <c r="D44" s="104"/>
      <c r="E44" s="42"/>
      <c r="F44" s="103"/>
      <c r="G44" s="65" t="s">
        <v>193</v>
      </c>
      <c r="H44" s="65"/>
      <c r="I44" s="65"/>
      <c r="J44" s="65"/>
      <c r="K44" s="65"/>
      <c r="L44" s="66"/>
      <c r="M44" s="66"/>
      <c r="N44" s="66"/>
      <c r="O44" s="48"/>
      <c r="P44" s="48"/>
      <c r="Q44" s="67"/>
    </row>
    <row r="45" spans="3:17" ht="53.25" customHeight="1">
      <c r="C45" s="128" t="s">
        <v>35</v>
      </c>
      <c r="D45" s="146">
        <v>14</v>
      </c>
      <c r="E45" s="80">
        <v>1</v>
      </c>
      <c r="F45" s="87" t="s">
        <v>89</v>
      </c>
      <c r="G45" s="122" t="s">
        <v>40</v>
      </c>
      <c r="H45" s="115" t="s">
        <v>99</v>
      </c>
      <c r="I45" s="4" t="s">
        <v>21</v>
      </c>
      <c r="J45" s="116">
        <v>300</v>
      </c>
      <c r="K45" s="117">
        <v>2007</v>
      </c>
      <c r="L45" s="4" t="s">
        <v>22</v>
      </c>
      <c r="M45" s="115">
        <v>2008</v>
      </c>
      <c r="N45" s="4" t="s">
        <v>44</v>
      </c>
      <c r="O45" s="2" t="s">
        <v>29</v>
      </c>
      <c r="P45" s="2" t="s">
        <v>43</v>
      </c>
      <c r="Q45" s="118"/>
    </row>
    <row r="46" spans="3:17" ht="53.25" customHeight="1">
      <c r="C46" s="114" t="s">
        <v>35</v>
      </c>
      <c r="D46" s="147">
        <v>15</v>
      </c>
      <c r="E46" s="80">
        <v>1</v>
      </c>
      <c r="F46" s="87" t="s">
        <v>93</v>
      </c>
      <c r="G46" s="84" t="s">
        <v>33</v>
      </c>
      <c r="H46" s="4" t="s">
        <v>14</v>
      </c>
      <c r="I46" s="4" t="s">
        <v>21</v>
      </c>
      <c r="J46" s="17">
        <v>800</v>
      </c>
      <c r="K46" s="4">
        <v>2007</v>
      </c>
      <c r="L46" s="4" t="s">
        <v>15</v>
      </c>
      <c r="M46" s="4">
        <v>2007</v>
      </c>
      <c r="N46" s="4" t="s">
        <v>19</v>
      </c>
      <c r="O46" s="2" t="s">
        <v>29</v>
      </c>
      <c r="P46" s="2" t="s">
        <v>37</v>
      </c>
      <c r="Q46" s="118"/>
    </row>
    <row r="47" spans="3:17" ht="53.25" customHeight="1">
      <c r="C47" s="114" t="s">
        <v>35</v>
      </c>
      <c r="D47" s="147">
        <v>15</v>
      </c>
      <c r="E47" s="80">
        <v>2</v>
      </c>
      <c r="F47" s="87" t="s">
        <v>94</v>
      </c>
      <c r="G47" s="84" t="s">
        <v>33</v>
      </c>
      <c r="H47" s="4" t="s">
        <v>14</v>
      </c>
      <c r="I47" s="4" t="s">
        <v>21</v>
      </c>
      <c r="J47" s="17">
        <v>300</v>
      </c>
      <c r="K47" s="4">
        <v>2007</v>
      </c>
      <c r="L47" s="4" t="s">
        <v>15</v>
      </c>
      <c r="M47" s="4">
        <v>2007</v>
      </c>
      <c r="N47" s="4" t="s">
        <v>19</v>
      </c>
      <c r="O47" s="2" t="s">
        <v>29</v>
      </c>
      <c r="P47" s="2" t="s">
        <v>37</v>
      </c>
      <c r="Q47" s="118"/>
    </row>
    <row r="48" spans="3:17" ht="36.75" customHeight="1">
      <c r="C48" s="120" t="s">
        <v>35</v>
      </c>
      <c r="D48" s="149">
        <v>16</v>
      </c>
      <c r="E48" s="121">
        <v>1</v>
      </c>
      <c r="F48" s="124" t="s">
        <v>91</v>
      </c>
      <c r="G48" s="122" t="s">
        <v>40</v>
      </c>
      <c r="H48" s="14" t="s">
        <v>14</v>
      </c>
      <c r="I48" s="14" t="s">
        <v>21</v>
      </c>
      <c r="J48" s="106">
        <v>350</v>
      </c>
      <c r="K48" s="14">
        <v>2007</v>
      </c>
      <c r="L48" s="14" t="s">
        <v>15</v>
      </c>
      <c r="M48" s="14">
        <v>2007</v>
      </c>
      <c r="N48" s="14" t="s">
        <v>19</v>
      </c>
      <c r="O48" s="13" t="s">
        <v>29</v>
      </c>
      <c r="P48" s="13" t="s">
        <v>36</v>
      </c>
      <c r="Q48" s="123"/>
    </row>
    <row r="49" spans="3:17" ht="36.75" customHeight="1">
      <c r="C49" s="120" t="s">
        <v>35</v>
      </c>
      <c r="D49" s="149">
        <v>16</v>
      </c>
      <c r="E49" s="121">
        <v>2</v>
      </c>
      <c r="F49" s="124" t="s">
        <v>92</v>
      </c>
      <c r="G49" s="122" t="s">
        <v>40</v>
      </c>
      <c r="H49" s="14" t="s">
        <v>14</v>
      </c>
      <c r="I49" s="14" t="s">
        <v>21</v>
      </c>
      <c r="J49" s="106">
        <v>600</v>
      </c>
      <c r="K49" s="14">
        <v>2007</v>
      </c>
      <c r="L49" s="14" t="s">
        <v>15</v>
      </c>
      <c r="M49" s="14">
        <v>2007</v>
      </c>
      <c r="N49" s="14" t="s">
        <v>19</v>
      </c>
      <c r="O49" s="13" t="s">
        <v>29</v>
      </c>
      <c r="P49" s="13" t="s">
        <v>36</v>
      </c>
      <c r="Q49" s="123"/>
    </row>
    <row r="50" spans="3:17" ht="95.25" customHeight="1" thickBot="1">
      <c r="C50" s="120" t="s">
        <v>35</v>
      </c>
      <c r="D50" s="147">
        <v>17</v>
      </c>
      <c r="E50" s="80">
        <v>1</v>
      </c>
      <c r="F50" s="112" t="s">
        <v>166</v>
      </c>
      <c r="G50" s="7" t="s">
        <v>65</v>
      </c>
      <c r="H50" s="4" t="s">
        <v>30</v>
      </c>
      <c r="I50" s="10" t="s">
        <v>21</v>
      </c>
      <c r="J50" s="18">
        <v>1200</v>
      </c>
      <c r="K50" s="4">
        <v>2007</v>
      </c>
      <c r="L50" s="4" t="s">
        <v>30</v>
      </c>
      <c r="M50" s="4">
        <v>2007</v>
      </c>
      <c r="N50" s="4" t="s">
        <v>30</v>
      </c>
      <c r="O50" s="2" t="s">
        <v>29</v>
      </c>
      <c r="P50" s="9" t="s">
        <v>170</v>
      </c>
      <c r="Q50" s="174" t="s">
        <v>167</v>
      </c>
    </row>
    <row r="51" spans="3:17" ht="65.25" customHeight="1" thickBot="1">
      <c r="C51" s="114" t="s">
        <v>35</v>
      </c>
      <c r="D51" s="147">
        <v>18</v>
      </c>
      <c r="E51" s="80">
        <v>1</v>
      </c>
      <c r="F51" s="87" t="s">
        <v>95</v>
      </c>
      <c r="G51" s="122" t="s">
        <v>40</v>
      </c>
      <c r="H51" s="4" t="s">
        <v>17</v>
      </c>
      <c r="I51" s="4" t="s">
        <v>21</v>
      </c>
      <c r="J51" s="17">
        <v>200</v>
      </c>
      <c r="K51" s="4">
        <v>2007</v>
      </c>
      <c r="L51" s="4" t="s">
        <v>18</v>
      </c>
      <c r="M51" s="4">
        <v>2007</v>
      </c>
      <c r="N51" s="4" t="s">
        <v>19</v>
      </c>
      <c r="O51" s="2" t="s">
        <v>29</v>
      </c>
      <c r="P51" s="2" t="s">
        <v>43</v>
      </c>
      <c r="Q51" s="118"/>
    </row>
    <row r="52" spans="3:17" ht="19.5" customHeight="1" thickBot="1">
      <c r="C52" s="97"/>
      <c r="D52" s="105"/>
      <c r="E52" s="141"/>
      <c r="F52" s="55" t="s">
        <v>82</v>
      </c>
      <c r="G52" s="98"/>
      <c r="H52" s="99"/>
      <c r="I52" s="162"/>
      <c r="J52" s="45">
        <f>SUM(J45:J51)</f>
        <v>3750</v>
      </c>
      <c r="K52" s="163"/>
      <c r="L52" s="99"/>
      <c r="M52" s="99"/>
      <c r="N52" s="99"/>
      <c r="O52" s="100"/>
      <c r="P52" s="37"/>
      <c r="Q52" s="101"/>
    </row>
    <row r="53" spans="3:17" ht="43.5" customHeight="1">
      <c r="C53" s="114" t="s">
        <v>35</v>
      </c>
      <c r="D53" s="148">
        <v>19</v>
      </c>
      <c r="E53" s="145"/>
      <c r="F53" s="87" t="s">
        <v>90</v>
      </c>
      <c r="G53" s="7" t="s">
        <v>78</v>
      </c>
      <c r="H53" s="4" t="s">
        <v>44</v>
      </c>
      <c r="I53" s="4" t="s">
        <v>21</v>
      </c>
      <c r="J53" s="119">
        <v>70</v>
      </c>
      <c r="K53" s="117">
        <v>2007</v>
      </c>
      <c r="L53" s="4" t="s">
        <v>14</v>
      </c>
      <c r="M53" s="115">
        <v>2007</v>
      </c>
      <c r="N53" s="4" t="s">
        <v>22</v>
      </c>
      <c r="O53" s="2" t="s">
        <v>29</v>
      </c>
      <c r="P53" s="2" t="s">
        <v>43</v>
      </c>
      <c r="Q53" s="118"/>
    </row>
    <row r="54" spans="3:17" ht="43.5" customHeight="1">
      <c r="C54" s="114" t="s">
        <v>35</v>
      </c>
      <c r="D54" s="147">
        <v>20</v>
      </c>
      <c r="E54" s="80"/>
      <c r="F54" s="125" t="s">
        <v>88</v>
      </c>
      <c r="G54" s="7" t="s">
        <v>78</v>
      </c>
      <c r="H54" s="115" t="s">
        <v>17</v>
      </c>
      <c r="I54" s="4" t="s">
        <v>21</v>
      </c>
      <c r="J54" s="116">
        <v>51</v>
      </c>
      <c r="K54" s="117">
        <v>2007</v>
      </c>
      <c r="L54" s="4" t="s">
        <v>17</v>
      </c>
      <c r="M54" s="115">
        <v>2007</v>
      </c>
      <c r="N54" s="4" t="s">
        <v>17</v>
      </c>
      <c r="O54" s="2" t="s">
        <v>29</v>
      </c>
      <c r="P54" s="2" t="s">
        <v>43</v>
      </c>
      <c r="Q54" s="118"/>
    </row>
    <row r="55" spans="3:17" ht="43.5" customHeight="1" thickBot="1">
      <c r="C55" s="79" t="s">
        <v>35</v>
      </c>
      <c r="D55" s="22">
        <v>21</v>
      </c>
      <c r="E55" s="126"/>
      <c r="F55" s="113" t="s">
        <v>120</v>
      </c>
      <c r="G55" s="109" t="s">
        <v>78</v>
      </c>
      <c r="H55" s="73" t="s">
        <v>44</v>
      </c>
      <c r="I55" s="12" t="s">
        <v>21</v>
      </c>
      <c r="J55" s="160">
        <v>764</v>
      </c>
      <c r="K55" s="110">
        <v>2007</v>
      </c>
      <c r="L55" s="12" t="s">
        <v>14</v>
      </c>
      <c r="M55" s="73">
        <v>2007</v>
      </c>
      <c r="N55" s="12" t="s">
        <v>22</v>
      </c>
      <c r="O55" s="11" t="s">
        <v>29</v>
      </c>
      <c r="P55" s="2" t="s">
        <v>43</v>
      </c>
      <c r="Q55" s="74"/>
    </row>
    <row r="56" spans="3:17" ht="19.5" thickBot="1">
      <c r="C56" s="34"/>
      <c r="D56" s="22"/>
      <c r="E56" s="126"/>
      <c r="F56" s="55" t="s">
        <v>59</v>
      </c>
      <c r="G56" s="35"/>
      <c r="H56" s="36"/>
      <c r="I56" s="36"/>
      <c r="J56" s="45">
        <f>J52+J53+J54+J55</f>
        <v>4635</v>
      </c>
      <c r="K56" s="36"/>
      <c r="L56" s="36"/>
      <c r="M56" s="36"/>
      <c r="N56" s="36"/>
      <c r="O56" s="35"/>
      <c r="P56" s="35"/>
      <c r="Q56" s="43"/>
    </row>
    <row r="57" spans="3:17" ht="19.5" thickBot="1">
      <c r="C57" s="47"/>
      <c r="D57" s="150"/>
      <c r="E57" s="141"/>
      <c r="F57" s="48"/>
      <c r="G57" s="49" t="s">
        <v>194</v>
      </c>
      <c r="H57" s="49"/>
      <c r="I57" s="49"/>
      <c r="J57" s="49"/>
      <c r="K57" s="49"/>
      <c r="L57" s="49"/>
      <c r="M57" s="49"/>
      <c r="N57" s="49"/>
      <c r="O57" s="50"/>
      <c r="P57" s="48"/>
      <c r="Q57" s="51"/>
    </row>
    <row r="58" spans="3:17" ht="52.5" customHeight="1">
      <c r="C58" s="77" t="s">
        <v>35</v>
      </c>
      <c r="D58" s="146">
        <v>22</v>
      </c>
      <c r="E58" s="151">
        <v>1</v>
      </c>
      <c r="F58" s="86" t="s">
        <v>178</v>
      </c>
      <c r="G58" s="83" t="s">
        <v>66</v>
      </c>
      <c r="H58" s="6" t="s">
        <v>15</v>
      </c>
      <c r="I58" s="6" t="s">
        <v>16</v>
      </c>
      <c r="J58" s="68">
        <v>900</v>
      </c>
      <c r="K58" s="6">
        <v>2007</v>
      </c>
      <c r="L58" s="6" t="s">
        <v>17</v>
      </c>
      <c r="M58" s="4">
        <v>2007</v>
      </c>
      <c r="N58" s="6" t="s">
        <v>30</v>
      </c>
      <c r="O58" s="5" t="s">
        <v>29</v>
      </c>
      <c r="P58" s="5" t="s">
        <v>37</v>
      </c>
      <c r="Q58" s="69"/>
    </row>
    <row r="59" spans="2:17" ht="38.25" customHeight="1">
      <c r="B59" s="44"/>
      <c r="C59" s="78" t="s">
        <v>35</v>
      </c>
      <c r="D59" s="147">
        <v>23</v>
      </c>
      <c r="E59" s="152">
        <v>1</v>
      </c>
      <c r="F59" s="87" t="s">
        <v>39</v>
      </c>
      <c r="G59" s="161" t="s">
        <v>81</v>
      </c>
      <c r="H59" s="4" t="s">
        <v>22</v>
      </c>
      <c r="I59" s="4" t="s">
        <v>16</v>
      </c>
      <c r="J59" s="15">
        <v>5000</v>
      </c>
      <c r="K59" s="4">
        <v>2008</v>
      </c>
      <c r="L59" s="4" t="s">
        <v>44</v>
      </c>
      <c r="M59" s="4">
        <v>2008</v>
      </c>
      <c r="N59" s="4" t="s">
        <v>22</v>
      </c>
      <c r="O59" s="2" t="s">
        <v>29</v>
      </c>
      <c r="P59" s="96" t="s">
        <v>41</v>
      </c>
      <c r="Q59" s="52"/>
    </row>
    <row r="60" spans="3:17" ht="35.25" customHeight="1">
      <c r="C60" s="78" t="s">
        <v>35</v>
      </c>
      <c r="D60" s="148">
        <v>24</v>
      </c>
      <c r="E60" s="153">
        <v>1</v>
      </c>
      <c r="F60" s="88" t="s">
        <v>171</v>
      </c>
      <c r="G60" s="84" t="s">
        <v>33</v>
      </c>
      <c r="H60" s="4" t="s">
        <v>15</v>
      </c>
      <c r="I60" s="4" t="s">
        <v>16</v>
      </c>
      <c r="J60" s="18">
        <v>400</v>
      </c>
      <c r="K60" s="4">
        <v>2007</v>
      </c>
      <c r="L60" s="4" t="s">
        <v>17</v>
      </c>
      <c r="M60" s="4">
        <v>2007</v>
      </c>
      <c r="N60" s="4" t="s">
        <v>18</v>
      </c>
      <c r="O60" s="2" t="s">
        <v>29</v>
      </c>
      <c r="P60" s="31" t="s">
        <v>45</v>
      </c>
      <c r="Q60" s="52"/>
    </row>
    <row r="61" spans="3:17" ht="42.75" customHeight="1">
      <c r="C61" s="78" t="s">
        <v>35</v>
      </c>
      <c r="D61" s="148">
        <v>25</v>
      </c>
      <c r="E61" s="153">
        <v>1</v>
      </c>
      <c r="F61" s="88" t="s">
        <v>96</v>
      </c>
      <c r="G61" s="84" t="s">
        <v>40</v>
      </c>
      <c r="H61" s="4" t="s">
        <v>15</v>
      </c>
      <c r="I61" s="4" t="s">
        <v>16</v>
      </c>
      <c r="J61" s="18">
        <v>200</v>
      </c>
      <c r="K61" s="4">
        <v>2007</v>
      </c>
      <c r="L61" s="4" t="s">
        <v>17</v>
      </c>
      <c r="M61" s="4">
        <v>2007</v>
      </c>
      <c r="N61" s="4" t="s">
        <v>22</v>
      </c>
      <c r="O61" s="2" t="s">
        <v>29</v>
      </c>
      <c r="P61" s="2" t="s">
        <v>172</v>
      </c>
      <c r="Q61" s="52"/>
    </row>
    <row r="62" spans="2:17" ht="32.25" thickBot="1">
      <c r="B62" s="39"/>
      <c r="C62" s="78" t="s">
        <v>35</v>
      </c>
      <c r="D62" s="147">
        <v>25</v>
      </c>
      <c r="E62" s="153">
        <v>2</v>
      </c>
      <c r="F62" s="87" t="s">
        <v>42</v>
      </c>
      <c r="G62" s="84" t="s">
        <v>40</v>
      </c>
      <c r="H62" s="4" t="s">
        <v>15</v>
      </c>
      <c r="I62" s="4" t="s">
        <v>16</v>
      </c>
      <c r="J62" s="15">
        <v>150</v>
      </c>
      <c r="K62" s="4">
        <v>2007</v>
      </c>
      <c r="L62" s="4" t="s">
        <v>17</v>
      </c>
      <c r="M62" s="4">
        <v>2007</v>
      </c>
      <c r="N62" s="4" t="s">
        <v>22</v>
      </c>
      <c r="O62" s="2" t="s">
        <v>29</v>
      </c>
      <c r="P62" s="2" t="s">
        <v>172</v>
      </c>
      <c r="Q62" s="76"/>
    </row>
    <row r="63" spans="3:17" ht="53.25" customHeight="1" thickBot="1">
      <c r="C63" s="78" t="s">
        <v>35</v>
      </c>
      <c r="D63" s="147">
        <v>26</v>
      </c>
      <c r="E63" s="153">
        <v>1</v>
      </c>
      <c r="F63" s="87" t="s">
        <v>97</v>
      </c>
      <c r="G63" s="84" t="s">
        <v>40</v>
      </c>
      <c r="H63" s="115" t="s">
        <v>17</v>
      </c>
      <c r="I63" s="4" t="s">
        <v>16</v>
      </c>
      <c r="J63" s="116">
        <v>500</v>
      </c>
      <c r="K63" s="4">
        <v>2007</v>
      </c>
      <c r="L63" s="4" t="s">
        <v>17</v>
      </c>
      <c r="M63" s="4">
        <v>2007</v>
      </c>
      <c r="N63" s="4" t="s">
        <v>22</v>
      </c>
      <c r="O63" s="2" t="s">
        <v>29</v>
      </c>
      <c r="P63" s="5" t="s">
        <v>37</v>
      </c>
      <c r="Q63" s="118"/>
    </row>
    <row r="64" spans="3:17" ht="20.25" customHeight="1" thickBot="1">
      <c r="C64" s="97"/>
      <c r="D64" s="105"/>
      <c r="E64" s="141"/>
      <c r="F64" s="55" t="s">
        <v>82</v>
      </c>
      <c r="G64" s="98"/>
      <c r="H64" s="99"/>
      <c r="I64" s="162"/>
      <c r="J64" s="45">
        <f>SUM(J57:J63)</f>
        <v>7150</v>
      </c>
      <c r="K64" s="163"/>
      <c r="L64" s="99"/>
      <c r="M64" s="99"/>
      <c r="N64" s="99"/>
      <c r="O64" s="100"/>
      <c r="P64" s="37"/>
      <c r="Q64" s="101"/>
    </row>
    <row r="65" spans="3:17" ht="43.5" customHeight="1">
      <c r="C65" s="114" t="s">
        <v>35</v>
      </c>
      <c r="D65" s="147">
        <v>27</v>
      </c>
      <c r="E65" s="167"/>
      <c r="F65" s="155" t="s">
        <v>177</v>
      </c>
      <c r="G65" s="122" t="s">
        <v>108</v>
      </c>
      <c r="H65" s="171" t="s">
        <v>44</v>
      </c>
      <c r="I65" s="14" t="s">
        <v>16</v>
      </c>
      <c r="J65" s="106">
        <v>150</v>
      </c>
      <c r="K65" s="14">
        <v>2007</v>
      </c>
      <c r="L65" s="14" t="s">
        <v>44</v>
      </c>
      <c r="M65" s="14">
        <v>2007</v>
      </c>
      <c r="N65" s="14" t="s">
        <v>22</v>
      </c>
      <c r="O65" s="13" t="s">
        <v>29</v>
      </c>
      <c r="P65" s="2" t="s">
        <v>172</v>
      </c>
      <c r="Q65" s="123"/>
    </row>
    <row r="66" spans="3:17" ht="43.5" customHeight="1">
      <c r="C66" s="114" t="s">
        <v>35</v>
      </c>
      <c r="D66" s="147">
        <v>28</v>
      </c>
      <c r="E66" s="168"/>
      <c r="F66" s="87" t="s">
        <v>161</v>
      </c>
      <c r="G66" s="122" t="s">
        <v>108</v>
      </c>
      <c r="H66" s="171" t="s">
        <v>44</v>
      </c>
      <c r="I66" s="14" t="s">
        <v>16</v>
      </c>
      <c r="J66" s="106">
        <v>100</v>
      </c>
      <c r="K66" s="14">
        <v>2007</v>
      </c>
      <c r="L66" s="14" t="s">
        <v>44</v>
      </c>
      <c r="M66" s="14">
        <v>2007</v>
      </c>
      <c r="N66" s="14" t="s">
        <v>22</v>
      </c>
      <c r="O66" s="13" t="s">
        <v>29</v>
      </c>
      <c r="P66" s="2" t="s">
        <v>43</v>
      </c>
      <c r="Q66" s="127"/>
    </row>
    <row r="67" spans="3:17" ht="43.5" customHeight="1">
      <c r="C67" s="114" t="s">
        <v>35</v>
      </c>
      <c r="D67" s="147">
        <v>29</v>
      </c>
      <c r="E67" s="168"/>
      <c r="F67" s="87" t="s">
        <v>162</v>
      </c>
      <c r="G67" s="122" t="s">
        <v>108</v>
      </c>
      <c r="H67" s="171" t="s">
        <v>14</v>
      </c>
      <c r="I67" s="14" t="s">
        <v>16</v>
      </c>
      <c r="J67" s="106">
        <v>25</v>
      </c>
      <c r="K67" s="14">
        <v>2007</v>
      </c>
      <c r="L67" s="14" t="s">
        <v>14</v>
      </c>
      <c r="M67" s="14">
        <v>2007</v>
      </c>
      <c r="N67" s="14" t="s">
        <v>22</v>
      </c>
      <c r="O67" s="13" t="s">
        <v>29</v>
      </c>
      <c r="P67" s="2" t="s">
        <v>43</v>
      </c>
      <c r="Q67" s="127"/>
    </row>
    <row r="68" spans="3:17" ht="43.5" customHeight="1">
      <c r="C68" s="114" t="s">
        <v>35</v>
      </c>
      <c r="D68" s="149">
        <v>30</v>
      </c>
      <c r="E68" s="168"/>
      <c r="F68" s="87" t="s">
        <v>112</v>
      </c>
      <c r="G68" s="122" t="s">
        <v>108</v>
      </c>
      <c r="H68" s="171" t="s">
        <v>44</v>
      </c>
      <c r="I68" s="14" t="s">
        <v>16</v>
      </c>
      <c r="J68" s="106">
        <v>150</v>
      </c>
      <c r="K68" s="14">
        <v>2007</v>
      </c>
      <c r="L68" s="14" t="s">
        <v>44</v>
      </c>
      <c r="M68" s="14">
        <v>2007</v>
      </c>
      <c r="N68" s="14" t="s">
        <v>22</v>
      </c>
      <c r="O68" s="13" t="s">
        <v>29</v>
      </c>
      <c r="P68" s="2" t="s">
        <v>172</v>
      </c>
      <c r="Q68" s="127"/>
    </row>
    <row r="69" spans="3:17" ht="43.5" customHeight="1">
      <c r="C69" s="114" t="s">
        <v>35</v>
      </c>
      <c r="D69" s="147">
        <v>31</v>
      </c>
      <c r="E69" s="167"/>
      <c r="F69" s="155" t="s">
        <v>113</v>
      </c>
      <c r="G69" s="122" t="s">
        <v>108</v>
      </c>
      <c r="H69" s="171" t="s">
        <v>44</v>
      </c>
      <c r="I69" s="14" t="s">
        <v>16</v>
      </c>
      <c r="J69" s="106">
        <v>10</v>
      </c>
      <c r="K69" s="14">
        <v>2007</v>
      </c>
      <c r="L69" s="14" t="s">
        <v>44</v>
      </c>
      <c r="M69" s="14">
        <v>2007</v>
      </c>
      <c r="N69" s="14" t="s">
        <v>22</v>
      </c>
      <c r="O69" s="13" t="s">
        <v>29</v>
      </c>
      <c r="P69" s="2" t="s">
        <v>172</v>
      </c>
      <c r="Q69" s="123"/>
    </row>
    <row r="70" spans="3:17" ht="43.5" customHeight="1">
      <c r="C70" s="114" t="s">
        <v>35</v>
      </c>
      <c r="D70" s="147">
        <v>32</v>
      </c>
      <c r="E70" s="168"/>
      <c r="F70" s="87" t="s">
        <v>111</v>
      </c>
      <c r="G70" s="84" t="s">
        <v>108</v>
      </c>
      <c r="H70" s="165" t="s">
        <v>44</v>
      </c>
      <c r="I70" s="4" t="s">
        <v>16</v>
      </c>
      <c r="J70" s="17">
        <v>50</v>
      </c>
      <c r="K70" s="4">
        <v>2007</v>
      </c>
      <c r="L70" s="4" t="s">
        <v>44</v>
      </c>
      <c r="M70" s="14">
        <v>2007</v>
      </c>
      <c r="N70" s="4" t="s">
        <v>22</v>
      </c>
      <c r="O70" s="2" t="s">
        <v>29</v>
      </c>
      <c r="P70" s="84" t="s">
        <v>170</v>
      </c>
      <c r="Q70" s="118"/>
    </row>
    <row r="71" spans="3:17" ht="43.5" customHeight="1">
      <c r="C71" s="114" t="s">
        <v>35</v>
      </c>
      <c r="D71" s="147">
        <v>33</v>
      </c>
      <c r="E71" s="168"/>
      <c r="F71" s="87" t="s">
        <v>122</v>
      </c>
      <c r="G71" s="84" t="s">
        <v>108</v>
      </c>
      <c r="H71" s="165" t="s">
        <v>44</v>
      </c>
      <c r="I71" s="4" t="s">
        <v>16</v>
      </c>
      <c r="J71" s="17">
        <v>50</v>
      </c>
      <c r="K71" s="4">
        <v>2007</v>
      </c>
      <c r="L71" s="4" t="s">
        <v>44</v>
      </c>
      <c r="M71" s="14">
        <v>2007</v>
      </c>
      <c r="N71" s="4" t="s">
        <v>22</v>
      </c>
      <c r="O71" s="2" t="s">
        <v>29</v>
      </c>
      <c r="P71" s="2" t="s">
        <v>172</v>
      </c>
      <c r="Q71" s="170"/>
    </row>
    <row r="72" spans="3:17" ht="43.5" customHeight="1">
      <c r="C72" s="114" t="s">
        <v>35</v>
      </c>
      <c r="D72" s="147">
        <v>34</v>
      </c>
      <c r="E72" s="168"/>
      <c r="F72" s="87" t="s">
        <v>124</v>
      </c>
      <c r="G72" s="84" t="s">
        <v>108</v>
      </c>
      <c r="H72" s="165" t="s">
        <v>44</v>
      </c>
      <c r="I72" s="4" t="s">
        <v>16</v>
      </c>
      <c r="J72" s="17">
        <v>90</v>
      </c>
      <c r="K72" s="4">
        <v>2007</v>
      </c>
      <c r="L72" s="4" t="s">
        <v>44</v>
      </c>
      <c r="M72" s="14">
        <v>2007</v>
      </c>
      <c r="N72" s="4" t="s">
        <v>22</v>
      </c>
      <c r="O72" s="2" t="s">
        <v>29</v>
      </c>
      <c r="P72" s="2" t="s">
        <v>172</v>
      </c>
      <c r="Q72" s="170"/>
    </row>
    <row r="73" spans="3:17" ht="43.5" customHeight="1" thickBot="1">
      <c r="C73" s="187" t="s">
        <v>35</v>
      </c>
      <c r="D73" s="148">
        <v>35</v>
      </c>
      <c r="E73" s="188"/>
      <c r="F73" s="88" t="s">
        <v>125</v>
      </c>
      <c r="G73" s="85" t="s">
        <v>108</v>
      </c>
      <c r="H73" s="189" t="s">
        <v>44</v>
      </c>
      <c r="I73" s="10" t="s">
        <v>16</v>
      </c>
      <c r="J73" s="18">
        <v>86</v>
      </c>
      <c r="K73" s="10">
        <v>2007</v>
      </c>
      <c r="L73" s="10" t="s">
        <v>44</v>
      </c>
      <c r="M73" s="91">
        <v>2007</v>
      </c>
      <c r="N73" s="10" t="s">
        <v>22</v>
      </c>
      <c r="O73" s="9" t="s">
        <v>29</v>
      </c>
      <c r="P73" s="9" t="s">
        <v>172</v>
      </c>
      <c r="Q73" s="190"/>
    </row>
    <row r="74" spans="3:17" ht="24" customHeight="1" thickBot="1">
      <c r="C74" s="34"/>
      <c r="D74" s="105"/>
      <c r="E74" s="191"/>
      <c r="F74" s="55" t="s">
        <v>195</v>
      </c>
      <c r="G74" s="35"/>
      <c r="H74" s="36"/>
      <c r="I74" s="36"/>
      <c r="J74" s="45">
        <f>J64+J65+J66+J67+J68+J69+J70+J71+J72+J73</f>
        <v>7861</v>
      </c>
      <c r="K74" s="36"/>
      <c r="L74" s="36"/>
      <c r="M74" s="36"/>
      <c r="N74" s="36"/>
      <c r="O74" s="35"/>
      <c r="P74" s="35"/>
      <c r="Q74" s="43"/>
    </row>
    <row r="75" spans="3:17" ht="19.5" thickBot="1">
      <c r="C75" s="47"/>
      <c r="D75" s="150"/>
      <c r="E75" s="141"/>
      <c r="F75" s="48"/>
      <c r="G75" s="49" t="s">
        <v>197</v>
      </c>
      <c r="H75" s="49"/>
      <c r="I75" s="49"/>
      <c r="J75" s="49"/>
      <c r="K75" s="49"/>
      <c r="L75" s="49"/>
      <c r="M75" s="49"/>
      <c r="N75" s="49"/>
      <c r="O75" s="50"/>
      <c r="P75" s="48"/>
      <c r="Q75" s="51"/>
    </row>
    <row r="76" spans="3:17" ht="105" customHeight="1">
      <c r="C76" s="78" t="s">
        <v>35</v>
      </c>
      <c r="D76" s="147">
        <v>36</v>
      </c>
      <c r="E76" s="153">
        <v>1</v>
      </c>
      <c r="F76" s="87" t="s">
        <v>98</v>
      </c>
      <c r="G76" s="84" t="s">
        <v>65</v>
      </c>
      <c r="H76" s="115" t="s">
        <v>99</v>
      </c>
      <c r="I76" s="4" t="s">
        <v>16</v>
      </c>
      <c r="J76" s="116">
        <v>1075</v>
      </c>
      <c r="K76" s="4">
        <v>2007</v>
      </c>
      <c r="L76" s="4" t="s">
        <v>99</v>
      </c>
      <c r="M76" s="4">
        <v>2008</v>
      </c>
      <c r="N76" s="4" t="s">
        <v>32</v>
      </c>
      <c r="O76" s="2" t="s">
        <v>29</v>
      </c>
      <c r="P76" s="2" t="s">
        <v>173</v>
      </c>
      <c r="Q76" s="173" t="s">
        <v>139</v>
      </c>
    </row>
    <row r="77" spans="3:17" ht="53.25" customHeight="1">
      <c r="C77" s="78" t="s">
        <v>35</v>
      </c>
      <c r="D77" s="147">
        <v>37</v>
      </c>
      <c r="E77" s="153">
        <v>1</v>
      </c>
      <c r="F77" s="87" t="s">
        <v>174</v>
      </c>
      <c r="G77" s="7" t="s">
        <v>81</v>
      </c>
      <c r="H77" s="117" t="s">
        <v>17</v>
      </c>
      <c r="I77" s="4" t="s">
        <v>16</v>
      </c>
      <c r="J77" s="116">
        <v>30</v>
      </c>
      <c r="K77" s="4">
        <v>2007</v>
      </c>
      <c r="L77" s="4" t="s">
        <v>18</v>
      </c>
      <c r="M77" s="4">
        <v>2008</v>
      </c>
      <c r="N77" s="4" t="s">
        <v>17</v>
      </c>
      <c r="O77" s="2" t="s">
        <v>100</v>
      </c>
      <c r="P77" s="2" t="s">
        <v>173</v>
      </c>
      <c r="Q77" s="118"/>
    </row>
    <row r="78" spans="3:17" ht="53.25" customHeight="1">
      <c r="C78" s="78" t="s">
        <v>35</v>
      </c>
      <c r="D78" s="147">
        <v>37</v>
      </c>
      <c r="E78" s="153">
        <v>2</v>
      </c>
      <c r="F78" s="87" t="s">
        <v>101</v>
      </c>
      <c r="G78" s="90" t="s">
        <v>81</v>
      </c>
      <c r="H78" s="134" t="s">
        <v>17</v>
      </c>
      <c r="I78" s="4" t="s">
        <v>16</v>
      </c>
      <c r="J78" s="135">
        <v>700</v>
      </c>
      <c r="K78" s="4">
        <v>2007</v>
      </c>
      <c r="L78" s="4" t="s">
        <v>18</v>
      </c>
      <c r="M78" s="4">
        <v>2008</v>
      </c>
      <c r="N78" s="4" t="s">
        <v>17</v>
      </c>
      <c r="O78" s="2" t="s">
        <v>100</v>
      </c>
      <c r="P78" s="2" t="s">
        <v>173</v>
      </c>
      <c r="Q78" s="52"/>
    </row>
    <row r="79" spans="3:17" ht="43.5" customHeight="1">
      <c r="C79" s="78" t="s">
        <v>35</v>
      </c>
      <c r="D79" s="149">
        <v>37</v>
      </c>
      <c r="E79" s="154">
        <v>3</v>
      </c>
      <c r="F79" s="155" t="s">
        <v>102</v>
      </c>
      <c r="G79" s="7" t="s">
        <v>81</v>
      </c>
      <c r="H79" s="4" t="s">
        <v>17</v>
      </c>
      <c r="I79" s="4" t="s">
        <v>16</v>
      </c>
      <c r="J79" s="17">
        <v>450</v>
      </c>
      <c r="K79" s="14">
        <v>2007</v>
      </c>
      <c r="L79" s="14" t="s">
        <v>18</v>
      </c>
      <c r="M79" s="14">
        <v>2008</v>
      </c>
      <c r="N79" s="14" t="s">
        <v>17</v>
      </c>
      <c r="O79" s="2" t="s">
        <v>100</v>
      </c>
      <c r="P79" s="2" t="s">
        <v>173</v>
      </c>
      <c r="Q79" s="123"/>
    </row>
    <row r="80" spans="3:17" ht="50.25" customHeight="1">
      <c r="C80" s="78" t="s">
        <v>35</v>
      </c>
      <c r="D80" s="147">
        <v>38</v>
      </c>
      <c r="E80" s="153">
        <v>1</v>
      </c>
      <c r="F80" s="87" t="s">
        <v>126</v>
      </c>
      <c r="G80" s="84" t="s">
        <v>65</v>
      </c>
      <c r="H80" s="4" t="s">
        <v>44</v>
      </c>
      <c r="I80" s="4" t="s">
        <v>16</v>
      </c>
      <c r="J80" s="17">
        <v>200</v>
      </c>
      <c r="K80" s="4">
        <v>2007</v>
      </c>
      <c r="L80" s="4" t="s">
        <v>14</v>
      </c>
      <c r="M80" s="4">
        <v>2008</v>
      </c>
      <c r="N80" s="4" t="s">
        <v>44</v>
      </c>
      <c r="O80" s="2" t="s">
        <v>29</v>
      </c>
      <c r="P80" s="2" t="s">
        <v>173</v>
      </c>
      <c r="Q80" s="172" t="s">
        <v>129</v>
      </c>
    </row>
    <row r="81" spans="3:17" ht="62.25" customHeight="1">
      <c r="C81" s="78" t="s">
        <v>35</v>
      </c>
      <c r="D81" s="147">
        <v>38</v>
      </c>
      <c r="E81" s="153">
        <v>2</v>
      </c>
      <c r="F81" s="87" t="s">
        <v>127</v>
      </c>
      <c r="G81" s="84" t="s">
        <v>65</v>
      </c>
      <c r="H81" s="4" t="s">
        <v>44</v>
      </c>
      <c r="I81" s="4" t="s">
        <v>16</v>
      </c>
      <c r="J81" s="17">
        <v>700</v>
      </c>
      <c r="K81" s="4">
        <v>2007</v>
      </c>
      <c r="L81" s="4" t="s">
        <v>14</v>
      </c>
      <c r="M81" s="4">
        <v>2008</v>
      </c>
      <c r="N81" s="4" t="s">
        <v>44</v>
      </c>
      <c r="O81" s="2" t="s">
        <v>29</v>
      </c>
      <c r="P81" s="2" t="s">
        <v>173</v>
      </c>
      <c r="Q81" s="172" t="s">
        <v>130</v>
      </c>
    </row>
    <row r="82" spans="3:17" ht="42" customHeight="1">
      <c r="C82" s="78" t="s">
        <v>35</v>
      </c>
      <c r="D82" s="147">
        <v>38</v>
      </c>
      <c r="E82" s="153">
        <v>3</v>
      </c>
      <c r="F82" s="87" t="s">
        <v>128</v>
      </c>
      <c r="G82" s="84" t="s">
        <v>103</v>
      </c>
      <c r="H82" s="4" t="s">
        <v>44</v>
      </c>
      <c r="I82" s="4" t="s">
        <v>16</v>
      </c>
      <c r="J82" s="17">
        <v>450</v>
      </c>
      <c r="K82" s="4">
        <v>2007</v>
      </c>
      <c r="L82" s="4" t="s">
        <v>14</v>
      </c>
      <c r="M82" s="4">
        <v>2008</v>
      </c>
      <c r="N82" s="4" t="s">
        <v>44</v>
      </c>
      <c r="O82" s="2" t="s">
        <v>29</v>
      </c>
      <c r="P82" s="2" t="s">
        <v>173</v>
      </c>
      <c r="Q82" s="172"/>
    </row>
    <row r="83" spans="3:17" ht="69" customHeight="1">
      <c r="C83" s="78" t="s">
        <v>35</v>
      </c>
      <c r="D83" s="147">
        <v>39</v>
      </c>
      <c r="E83" s="153">
        <v>1</v>
      </c>
      <c r="F83" s="87" t="s">
        <v>104</v>
      </c>
      <c r="G83" s="7" t="s">
        <v>103</v>
      </c>
      <c r="H83" s="164" t="s">
        <v>15</v>
      </c>
      <c r="I83" s="4" t="s">
        <v>16</v>
      </c>
      <c r="J83" s="17">
        <v>995</v>
      </c>
      <c r="K83" s="4">
        <v>2007</v>
      </c>
      <c r="L83" s="4" t="s">
        <v>17</v>
      </c>
      <c r="M83" s="4">
        <v>2008</v>
      </c>
      <c r="N83" s="4" t="s">
        <v>15</v>
      </c>
      <c r="O83" s="2" t="s">
        <v>29</v>
      </c>
      <c r="P83" s="2" t="s">
        <v>173</v>
      </c>
      <c r="Q83" s="172"/>
    </row>
    <row r="84" spans="3:17" ht="177.75" customHeight="1">
      <c r="C84" s="78" t="s">
        <v>35</v>
      </c>
      <c r="D84" s="147">
        <v>41</v>
      </c>
      <c r="E84" s="153">
        <v>1</v>
      </c>
      <c r="F84" s="87" t="s">
        <v>105</v>
      </c>
      <c r="G84" s="84" t="s">
        <v>65</v>
      </c>
      <c r="H84" s="165" t="s">
        <v>44</v>
      </c>
      <c r="I84" s="4" t="s">
        <v>16</v>
      </c>
      <c r="J84" s="17">
        <v>6600</v>
      </c>
      <c r="K84" s="4">
        <v>2007</v>
      </c>
      <c r="L84" s="4" t="s">
        <v>44</v>
      </c>
      <c r="M84" s="4">
        <v>2007</v>
      </c>
      <c r="N84" s="4" t="s">
        <v>22</v>
      </c>
      <c r="O84" s="2" t="s">
        <v>29</v>
      </c>
      <c r="P84" s="2" t="s">
        <v>173</v>
      </c>
      <c r="Q84" s="172" t="s">
        <v>131</v>
      </c>
    </row>
    <row r="85" spans="3:17" ht="77.25" customHeight="1">
      <c r="C85" s="78" t="s">
        <v>35</v>
      </c>
      <c r="D85" s="147">
        <v>40</v>
      </c>
      <c r="E85" s="153">
        <v>1</v>
      </c>
      <c r="F85" s="87" t="s">
        <v>106</v>
      </c>
      <c r="G85" s="7" t="s">
        <v>81</v>
      </c>
      <c r="H85" s="164" t="s">
        <v>32</v>
      </c>
      <c r="I85" s="4" t="s">
        <v>16</v>
      </c>
      <c r="J85" s="17">
        <v>440</v>
      </c>
      <c r="K85" s="4">
        <v>2007</v>
      </c>
      <c r="L85" s="4" t="s">
        <v>99</v>
      </c>
      <c r="M85" s="4">
        <v>2008</v>
      </c>
      <c r="N85" s="115" t="s">
        <v>18</v>
      </c>
      <c r="O85" s="2" t="s">
        <v>100</v>
      </c>
      <c r="P85" s="2" t="s">
        <v>173</v>
      </c>
      <c r="Q85" s="175" t="s">
        <v>158</v>
      </c>
    </row>
    <row r="86" spans="3:17" ht="129.75" customHeight="1">
      <c r="C86" s="78" t="s">
        <v>35</v>
      </c>
      <c r="D86" s="147">
        <v>41</v>
      </c>
      <c r="E86" s="153">
        <v>1</v>
      </c>
      <c r="F86" s="87" t="s">
        <v>110</v>
      </c>
      <c r="G86" s="84" t="s">
        <v>65</v>
      </c>
      <c r="H86" s="164" t="s">
        <v>19</v>
      </c>
      <c r="I86" s="4" t="s">
        <v>16</v>
      </c>
      <c r="J86" s="17">
        <v>350</v>
      </c>
      <c r="K86" s="4">
        <v>2007</v>
      </c>
      <c r="L86" s="4" t="s">
        <v>19</v>
      </c>
      <c r="M86" s="4">
        <v>2008</v>
      </c>
      <c r="N86" s="115" t="s">
        <v>132</v>
      </c>
      <c r="O86" s="2" t="s">
        <v>29</v>
      </c>
      <c r="P86" s="2" t="s">
        <v>173</v>
      </c>
      <c r="Q86" s="172" t="s">
        <v>133</v>
      </c>
    </row>
    <row r="87" spans="3:17" ht="179.25" customHeight="1">
      <c r="C87" s="78" t="s">
        <v>35</v>
      </c>
      <c r="D87" s="149">
        <v>42</v>
      </c>
      <c r="E87" s="154">
        <v>1</v>
      </c>
      <c r="F87" s="155" t="s">
        <v>134</v>
      </c>
      <c r="G87" s="84" t="s">
        <v>65</v>
      </c>
      <c r="H87" s="171" t="s">
        <v>44</v>
      </c>
      <c r="I87" s="4" t="s">
        <v>16</v>
      </c>
      <c r="J87" s="106">
        <v>1105</v>
      </c>
      <c r="K87" s="4">
        <v>2007</v>
      </c>
      <c r="L87" s="14" t="s">
        <v>44</v>
      </c>
      <c r="M87" s="4">
        <v>2007</v>
      </c>
      <c r="N87" s="14" t="s">
        <v>22</v>
      </c>
      <c r="O87" s="2" t="s">
        <v>29</v>
      </c>
      <c r="P87" s="2" t="s">
        <v>173</v>
      </c>
      <c r="Q87" s="172" t="s">
        <v>137</v>
      </c>
    </row>
    <row r="88" spans="3:17" ht="177.75" customHeight="1">
      <c r="C88" s="78" t="s">
        <v>35</v>
      </c>
      <c r="D88" s="149">
        <v>43</v>
      </c>
      <c r="E88" s="154">
        <v>2</v>
      </c>
      <c r="F88" s="155" t="s">
        <v>135</v>
      </c>
      <c r="G88" s="84" t="s">
        <v>65</v>
      </c>
      <c r="H88" s="171" t="s">
        <v>44</v>
      </c>
      <c r="I88" s="4" t="s">
        <v>16</v>
      </c>
      <c r="J88" s="106">
        <v>2576</v>
      </c>
      <c r="K88" s="4">
        <v>2007</v>
      </c>
      <c r="L88" s="14" t="s">
        <v>44</v>
      </c>
      <c r="M88" s="4">
        <v>2007</v>
      </c>
      <c r="N88" s="14" t="s">
        <v>22</v>
      </c>
      <c r="O88" s="2" t="s">
        <v>29</v>
      </c>
      <c r="P88" s="2" t="s">
        <v>173</v>
      </c>
      <c r="Q88" s="172" t="s">
        <v>136</v>
      </c>
    </row>
    <row r="89" spans="3:17" ht="66.75" customHeight="1">
      <c r="C89" s="78" t="s">
        <v>35</v>
      </c>
      <c r="D89" s="147">
        <v>44</v>
      </c>
      <c r="E89" s="153">
        <v>1</v>
      </c>
      <c r="F89" s="87" t="s">
        <v>204</v>
      </c>
      <c r="G89" s="84" t="s">
        <v>65</v>
      </c>
      <c r="H89" s="165" t="s">
        <v>32</v>
      </c>
      <c r="I89" s="4" t="s">
        <v>16</v>
      </c>
      <c r="J89" s="17">
        <v>400</v>
      </c>
      <c r="K89" s="4">
        <v>2007</v>
      </c>
      <c r="L89" s="4" t="s">
        <v>32</v>
      </c>
      <c r="M89" s="4">
        <v>2008</v>
      </c>
      <c r="N89" s="4" t="s">
        <v>17</v>
      </c>
      <c r="O89" s="2" t="s">
        <v>29</v>
      </c>
      <c r="P89" s="2" t="s">
        <v>173</v>
      </c>
      <c r="Q89" s="172" t="s">
        <v>138</v>
      </c>
    </row>
    <row r="90" spans="3:17" ht="66.75" customHeight="1">
      <c r="C90" s="78" t="s">
        <v>35</v>
      </c>
      <c r="D90" s="147">
        <v>45</v>
      </c>
      <c r="E90" s="153">
        <v>1</v>
      </c>
      <c r="F90" s="87" t="s">
        <v>185</v>
      </c>
      <c r="G90" s="84" t="s">
        <v>65</v>
      </c>
      <c r="H90" s="165" t="s">
        <v>22</v>
      </c>
      <c r="I90" s="4" t="s">
        <v>16</v>
      </c>
      <c r="J90" s="17">
        <v>1741</v>
      </c>
      <c r="K90" s="4">
        <v>2007</v>
      </c>
      <c r="L90" s="4" t="s">
        <v>22</v>
      </c>
      <c r="M90" s="4">
        <v>2008</v>
      </c>
      <c r="N90" s="4" t="s">
        <v>22</v>
      </c>
      <c r="O90" s="2" t="s">
        <v>29</v>
      </c>
      <c r="P90" s="2" t="s">
        <v>173</v>
      </c>
      <c r="Q90" s="172" t="s">
        <v>187</v>
      </c>
    </row>
    <row r="91" spans="3:17" ht="66.75" customHeight="1" thickBot="1">
      <c r="C91" s="78" t="s">
        <v>35</v>
      </c>
      <c r="D91" s="147">
        <v>46</v>
      </c>
      <c r="E91" s="153">
        <v>1</v>
      </c>
      <c r="F91" s="87" t="s">
        <v>186</v>
      </c>
      <c r="G91" s="84" t="s">
        <v>65</v>
      </c>
      <c r="H91" s="165" t="s">
        <v>14</v>
      </c>
      <c r="I91" s="4" t="s">
        <v>16</v>
      </c>
      <c r="J91" s="17">
        <v>597</v>
      </c>
      <c r="K91" s="4">
        <v>2007</v>
      </c>
      <c r="L91" s="4" t="s">
        <v>14</v>
      </c>
      <c r="M91" s="4">
        <v>2008</v>
      </c>
      <c r="N91" s="4" t="s">
        <v>44</v>
      </c>
      <c r="O91" s="2" t="s">
        <v>29</v>
      </c>
      <c r="P91" s="2" t="s">
        <v>173</v>
      </c>
      <c r="Q91" s="172" t="s">
        <v>188</v>
      </c>
    </row>
    <row r="92" spans="3:17" ht="19.5" customHeight="1" thickBot="1">
      <c r="C92" s="97"/>
      <c r="D92" s="105"/>
      <c r="E92" s="141"/>
      <c r="F92" s="55" t="s">
        <v>82</v>
      </c>
      <c r="G92" s="98"/>
      <c r="H92" s="99"/>
      <c r="I92" s="99"/>
      <c r="J92" s="156">
        <f>SUM(J76:J91)</f>
        <v>18409</v>
      </c>
      <c r="K92" s="99"/>
      <c r="L92" s="99"/>
      <c r="M92" s="99"/>
      <c r="N92" s="99"/>
      <c r="O92" s="100"/>
      <c r="P92" s="37"/>
      <c r="Q92" s="101"/>
    </row>
    <row r="93" spans="3:17" ht="43.5" customHeight="1">
      <c r="C93" s="128" t="s">
        <v>35</v>
      </c>
      <c r="D93" s="146">
        <v>47</v>
      </c>
      <c r="E93" s="166"/>
      <c r="F93" s="86" t="s">
        <v>109</v>
      </c>
      <c r="G93" s="122" t="s">
        <v>108</v>
      </c>
      <c r="H93" s="171" t="s">
        <v>44</v>
      </c>
      <c r="I93" s="14" t="s">
        <v>16</v>
      </c>
      <c r="J93" s="106">
        <v>90</v>
      </c>
      <c r="K93" s="14">
        <v>2007</v>
      </c>
      <c r="L93" s="14" t="s">
        <v>44</v>
      </c>
      <c r="M93" s="14">
        <v>2007</v>
      </c>
      <c r="N93" s="14" t="s">
        <v>22</v>
      </c>
      <c r="O93" s="13" t="s">
        <v>29</v>
      </c>
      <c r="P93" s="2" t="s">
        <v>173</v>
      </c>
      <c r="Q93" s="123"/>
    </row>
    <row r="94" spans="3:17" ht="43.5" customHeight="1">
      <c r="C94" s="114" t="s">
        <v>35</v>
      </c>
      <c r="D94" s="149">
        <v>48</v>
      </c>
      <c r="E94" s="167"/>
      <c r="F94" s="155" t="s">
        <v>107</v>
      </c>
      <c r="G94" s="122" t="s">
        <v>108</v>
      </c>
      <c r="H94" s="171" t="s">
        <v>44</v>
      </c>
      <c r="I94" s="14" t="s">
        <v>16</v>
      </c>
      <c r="J94" s="106">
        <v>66</v>
      </c>
      <c r="K94" s="14">
        <v>2007</v>
      </c>
      <c r="L94" s="14" t="s">
        <v>44</v>
      </c>
      <c r="M94" s="14">
        <v>2007</v>
      </c>
      <c r="N94" s="14" t="s">
        <v>22</v>
      </c>
      <c r="O94" s="13" t="s">
        <v>29</v>
      </c>
      <c r="P94" s="2" t="s">
        <v>173</v>
      </c>
      <c r="Q94" s="123"/>
    </row>
    <row r="95" spans="3:17" ht="43.5" customHeight="1">
      <c r="C95" s="114" t="s">
        <v>35</v>
      </c>
      <c r="D95" s="147">
        <v>49</v>
      </c>
      <c r="E95" s="167"/>
      <c r="F95" s="155" t="s">
        <v>114</v>
      </c>
      <c r="G95" s="122" t="s">
        <v>108</v>
      </c>
      <c r="H95" s="165" t="s">
        <v>44</v>
      </c>
      <c r="I95" s="14" t="s">
        <v>16</v>
      </c>
      <c r="J95" s="106">
        <v>170</v>
      </c>
      <c r="K95" s="14">
        <v>2007</v>
      </c>
      <c r="L95" s="14" t="s">
        <v>44</v>
      </c>
      <c r="M95" s="14">
        <v>2007</v>
      </c>
      <c r="N95" s="14" t="s">
        <v>22</v>
      </c>
      <c r="O95" s="13" t="s">
        <v>29</v>
      </c>
      <c r="P95" s="2" t="s">
        <v>173</v>
      </c>
      <c r="Q95" s="123"/>
    </row>
    <row r="96" spans="3:17" ht="43.5" customHeight="1">
      <c r="C96" s="114" t="s">
        <v>35</v>
      </c>
      <c r="D96" s="149">
        <v>50</v>
      </c>
      <c r="E96" s="167"/>
      <c r="F96" s="155" t="s">
        <v>116</v>
      </c>
      <c r="G96" s="122" t="s">
        <v>108</v>
      </c>
      <c r="H96" s="171" t="s">
        <v>17</v>
      </c>
      <c r="I96" s="14" t="s">
        <v>16</v>
      </c>
      <c r="J96" s="106">
        <v>15</v>
      </c>
      <c r="K96" s="14">
        <v>2007</v>
      </c>
      <c r="L96" s="14" t="s">
        <v>17</v>
      </c>
      <c r="M96" s="14">
        <v>2007</v>
      </c>
      <c r="N96" s="14" t="s">
        <v>22</v>
      </c>
      <c r="O96" s="13" t="s">
        <v>29</v>
      </c>
      <c r="P96" s="2" t="s">
        <v>173</v>
      </c>
      <c r="Q96" s="123"/>
    </row>
    <row r="97" spans="3:17" ht="43.5" customHeight="1">
      <c r="C97" s="114" t="s">
        <v>35</v>
      </c>
      <c r="D97" s="149">
        <v>51</v>
      </c>
      <c r="E97" s="167"/>
      <c r="F97" s="155" t="s">
        <v>117</v>
      </c>
      <c r="G97" s="122" t="s">
        <v>108</v>
      </c>
      <c r="H97" s="171" t="s">
        <v>44</v>
      </c>
      <c r="I97" s="14" t="s">
        <v>16</v>
      </c>
      <c r="J97" s="106">
        <v>90</v>
      </c>
      <c r="K97" s="14">
        <v>2007</v>
      </c>
      <c r="L97" s="14" t="s">
        <v>44</v>
      </c>
      <c r="M97" s="14">
        <v>2007</v>
      </c>
      <c r="N97" s="14" t="s">
        <v>22</v>
      </c>
      <c r="O97" s="13" t="s">
        <v>29</v>
      </c>
      <c r="P97" s="2" t="s">
        <v>173</v>
      </c>
      <c r="Q97" s="123"/>
    </row>
    <row r="98" spans="3:17" ht="43.5" customHeight="1">
      <c r="C98" s="114" t="s">
        <v>35</v>
      </c>
      <c r="D98" s="149">
        <v>52</v>
      </c>
      <c r="E98" s="167"/>
      <c r="F98" s="155" t="s">
        <v>160</v>
      </c>
      <c r="G98" s="122" t="s">
        <v>108</v>
      </c>
      <c r="H98" s="171" t="s">
        <v>44</v>
      </c>
      <c r="I98" s="14" t="s">
        <v>16</v>
      </c>
      <c r="J98" s="106">
        <v>150</v>
      </c>
      <c r="K98" s="14">
        <v>2007</v>
      </c>
      <c r="L98" s="14" t="s">
        <v>44</v>
      </c>
      <c r="M98" s="14">
        <v>2007</v>
      </c>
      <c r="N98" s="14" t="s">
        <v>22</v>
      </c>
      <c r="O98" s="13" t="s">
        <v>29</v>
      </c>
      <c r="P98" s="2" t="s">
        <v>173</v>
      </c>
      <c r="Q98" s="123"/>
    </row>
    <row r="99" spans="3:17" ht="43.5" customHeight="1">
      <c r="C99" s="114" t="s">
        <v>35</v>
      </c>
      <c r="D99" s="149">
        <v>53</v>
      </c>
      <c r="E99" s="167"/>
      <c r="F99" s="155" t="s">
        <v>118</v>
      </c>
      <c r="G99" s="122" t="s">
        <v>108</v>
      </c>
      <c r="H99" s="171" t="s">
        <v>44</v>
      </c>
      <c r="I99" s="14" t="s">
        <v>16</v>
      </c>
      <c r="J99" s="106">
        <v>100</v>
      </c>
      <c r="K99" s="14">
        <v>2007</v>
      </c>
      <c r="L99" s="14" t="s">
        <v>44</v>
      </c>
      <c r="M99" s="14">
        <v>2007</v>
      </c>
      <c r="N99" s="14" t="s">
        <v>22</v>
      </c>
      <c r="O99" s="13" t="s">
        <v>29</v>
      </c>
      <c r="P99" s="2" t="s">
        <v>173</v>
      </c>
      <c r="Q99" s="123"/>
    </row>
    <row r="100" spans="3:17" ht="43.5" customHeight="1">
      <c r="C100" s="114" t="s">
        <v>35</v>
      </c>
      <c r="D100" s="149">
        <v>54</v>
      </c>
      <c r="E100" s="167"/>
      <c r="F100" s="155" t="s">
        <v>115</v>
      </c>
      <c r="G100" s="122" t="s">
        <v>108</v>
      </c>
      <c r="H100" s="171" t="s">
        <v>44</v>
      </c>
      <c r="I100" s="14" t="s">
        <v>16</v>
      </c>
      <c r="J100" s="106">
        <v>120</v>
      </c>
      <c r="K100" s="14">
        <v>2007</v>
      </c>
      <c r="L100" s="14" t="s">
        <v>44</v>
      </c>
      <c r="M100" s="14">
        <v>2007</v>
      </c>
      <c r="N100" s="14" t="s">
        <v>22</v>
      </c>
      <c r="O100" s="13" t="s">
        <v>29</v>
      </c>
      <c r="P100" s="2" t="s">
        <v>173</v>
      </c>
      <c r="Q100" s="123"/>
    </row>
    <row r="101" spans="3:17" ht="43.5" customHeight="1">
      <c r="C101" s="114" t="s">
        <v>35</v>
      </c>
      <c r="D101" s="149">
        <v>55</v>
      </c>
      <c r="E101" s="167"/>
      <c r="F101" s="155" t="s">
        <v>141</v>
      </c>
      <c r="G101" s="122" t="s">
        <v>108</v>
      </c>
      <c r="H101" s="171" t="s">
        <v>44</v>
      </c>
      <c r="I101" s="14" t="s">
        <v>16</v>
      </c>
      <c r="J101" s="106">
        <v>70</v>
      </c>
      <c r="K101" s="14">
        <v>2007</v>
      </c>
      <c r="L101" s="14" t="s">
        <v>44</v>
      </c>
      <c r="M101" s="14">
        <v>2007</v>
      </c>
      <c r="N101" s="14" t="s">
        <v>22</v>
      </c>
      <c r="O101" s="13" t="s">
        <v>29</v>
      </c>
      <c r="P101" s="2" t="s">
        <v>173</v>
      </c>
      <c r="Q101" s="123"/>
    </row>
    <row r="102" spans="3:17" ht="43.5" customHeight="1">
      <c r="C102" s="114" t="s">
        <v>35</v>
      </c>
      <c r="D102" s="149">
        <v>56</v>
      </c>
      <c r="E102" s="167"/>
      <c r="F102" s="155" t="s">
        <v>142</v>
      </c>
      <c r="G102" s="122" t="s">
        <v>108</v>
      </c>
      <c r="H102" s="171" t="s">
        <v>44</v>
      </c>
      <c r="I102" s="14" t="s">
        <v>16</v>
      </c>
      <c r="J102" s="106">
        <v>55</v>
      </c>
      <c r="K102" s="14">
        <v>2007</v>
      </c>
      <c r="L102" s="14" t="s">
        <v>44</v>
      </c>
      <c r="M102" s="14">
        <v>2007</v>
      </c>
      <c r="N102" s="14" t="s">
        <v>22</v>
      </c>
      <c r="O102" s="13" t="s">
        <v>29</v>
      </c>
      <c r="P102" s="2" t="s">
        <v>173</v>
      </c>
      <c r="Q102" s="123"/>
    </row>
    <row r="103" spans="3:17" ht="43.5" customHeight="1">
      <c r="C103" s="114" t="s">
        <v>35</v>
      </c>
      <c r="D103" s="149">
        <v>57</v>
      </c>
      <c r="E103" s="167"/>
      <c r="F103" s="155" t="s">
        <v>143</v>
      </c>
      <c r="G103" s="122" t="s">
        <v>108</v>
      </c>
      <c r="H103" s="171" t="s">
        <v>44</v>
      </c>
      <c r="I103" s="14" t="s">
        <v>16</v>
      </c>
      <c r="J103" s="106">
        <v>70</v>
      </c>
      <c r="K103" s="14">
        <v>2007</v>
      </c>
      <c r="L103" s="14" t="s">
        <v>44</v>
      </c>
      <c r="M103" s="14">
        <v>2007</v>
      </c>
      <c r="N103" s="14" t="s">
        <v>22</v>
      </c>
      <c r="O103" s="13" t="s">
        <v>29</v>
      </c>
      <c r="P103" s="2" t="s">
        <v>173</v>
      </c>
      <c r="Q103" s="123"/>
    </row>
    <row r="104" spans="3:17" ht="43.5" customHeight="1">
      <c r="C104" s="114" t="s">
        <v>35</v>
      </c>
      <c r="D104" s="149">
        <v>58</v>
      </c>
      <c r="E104" s="167"/>
      <c r="F104" s="155" t="s">
        <v>144</v>
      </c>
      <c r="G104" s="122" t="s">
        <v>108</v>
      </c>
      <c r="H104" s="171" t="s">
        <v>44</v>
      </c>
      <c r="I104" s="14" t="s">
        <v>16</v>
      </c>
      <c r="J104" s="106">
        <v>90</v>
      </c>
      <c r="K104" s="14">
        <v>2007</v>
      </c>
      <c r="L104" s="14" t="s">
        <v>44</v>
      </c>
      <c r="M104" s="14">
        <v>2007</v>
      </c>
      <c r="N104" s="14" t="s">
        <v>22</v>
      </c>
      <c r="O104" s="13" t="s">
        <v>29</v>
      </c>
      <c r="P104" s="2" t="s">
        <v>173</v>
      </c>
      <c r="Q104" s="123"/>
    </row>
    <row r="105" spans="3:17" ht="43.5" customHeight="1">
      <c r="C105" s="114" t="s">
        <v>35</v>
      </c>
      <c r="D105" s="149">
        <v>59</v>
      </c>
      <c r="E105" s="167"/>
      <c r="F105" s="155" t="s">
        <v>155</v>
      </c>
      <c r="G105" s="122" t="s">
        <v>108</v>
      </c>
      <c r="H105" s="171" t="s">
        <v>44</v>
      </c>
      <c r="I105" s="14" t="s">
        <v>16</v>
      </c>
      <c r="J105" s="106">
        <v>90</v>
      </c>
      <c r="K105" s="14">
        <v>2007</v>
      </c>
      <c r="L105" s="14" t="s">
        <v>44</v>
      </c>
      <c r="M105" s="14">
        <v>2007</v>
      </c>
      <c r="N105" s="14" t="s">
        <v>22</v>
      </c>
      <c r="O105" s="13" t="s">
        <v>29</v>
      </c>
      <c r="P105" s="2" t="s">
        <v>173</v>
      </c>
      <c r="Q105" s="123"/>
    </row>
    <row r="106" spans="3:17" ht="43.5" customHeight="1">
      <c r="C106" s="114" t="s">
        <v>35</v>
      </c>
      <c r="D106" s="149">
        <v>60</v>
      </c>
      <c r="E106" s="167"/>
      <c r="F106" s="155" t="s">
        <v>156</v>
      </c>
      <c r="G106" s="122" t="s">
        <v>108</v>
      </c>
      <c r="H106" s="171" t="s">
        <v>44</v>
      </c>
      <c r="I106" s="14" t="s">
        <v>16</v>
      </c>
      <c r="J106" s="106">
        <v>55</v>
      </c>
      <c r="K106" s="14">
        <v>2007</v>
      </c>
      <c r="L106" s="14" t="s">
        <v>44</v>
      </c>
      <c r="M106" s="14">
        <v>20047</v>
      </c>
      <c r="N106" s="14" t="s">
        <v>22</v>
      </c>
      <c r="O106" s="13" t="s">
        <v>29</v>
      </c>
      <c r="P106" s="2" t="s">
        <v>173</v>
      </c>
      <c r="Q106" s="123"/>
    </row>
    <row r="107" spans="3:17" ht="43.5" customHeight="1">
      <c r="C107" s="114" t="s">
        <v>35</v>
      </c>
      <c r="D107" s="149">
        <v>61</v>
      </c>
      <c r="E107" s="167"/>
      <c r="F107" s="155" t="s">
        <v>157</v>
      </c>
      <c r="G107" s="122" t="s">
        <v>108</v>
      </c>
      <c r="H107" s="171" t="s">
        <v>44</v>
      </c>
      <c r="I107" s="14" t="s">
        <v>16</v>
      </c>
      <c r="J107" s="106">
        <v>70</v>
      </c>
      <c r="K107" s="14">
        <v>2007</v>
      </c>
      <c r="L107" s="14" t="s">
        <v>44</v>
      </c>
      <c r="M107" s="14">
        <v>2007</v>
      </c>
      <c r="N107" s="14" t="s">
        <v>22</v>
      </c>
      <c r="O107" s="13" t="s">
        <v>29</v>
      </c>
      <c r="P107" s="2" t="s">
        <v>173</v>
      </c>
      <c r="Q107" s="123"/>
    </row>
    <row r="108" spans="3:17" ht="43.5" customHeight="1">
      <c r="C108" s="114" t="s">
        <v>35</v>
      </c>
      <c r="D108" s="149">
        <v>62</v>
      </c>
      <c r="E108" s="167"/>
      <c r="F108" s="155" t="s">
        <v>145</v>
      </c>
      <c r="G108" s="122" t="s">
        <v>108</v>
      </c>
      <c r="H108" s="171" t="s">
        <v>147</v>
      </c>
      <c r="I108" s="14" t="s">
        <v>16</v>
      </c>
      <c r="J108" s="106">
        <v>40</v>
      </c>
      <c r="K108" s="14">
        <v>2007</v>
      </c>
      <c r="L108" s="14" t="s">
        <v>44</v>
      </c>
      <c r="M108" s="14">
        <v>2007</v>
      </c>
      <c r="N108" s="14" t="s">
        <v>22</v>
      </c>
      <c r="O108" s="13" t="s">
        <v>29</v>
      </c>
      <c r="P108" s="2" t="s">
        <v>173</v>
      </c>
      <c r="Q108" s="123"/>
    </row>
    <row r="109" spans="3:17" ht="55.5" customHeight="1">
      <c r="C109" s="114" t="s">
        <v>35</v>
      </c>
      <c r="D109" s="149">
        <v>63</v>
      </c>
      <c r="E109" s="167"/>
      <c r="F109" s="155" t="s">
        <v>146</v>
      </c>
      <c r="G109" s="122" t="s">
        <v>108</v>
      </c>
      <c r="H109" s="171" t="s">
        <v>44</v>
      </c>
      <c r="I109" s="14" t="s">
        <v>16</v>
      </c>
      <c r="J109" s="106">
        <v>130</v>
      </c>
      <c r="K109" s="14">
        <v>2007</v>
      </c>
      <c r="L109" s="14" t="s">
        <v>44</v>
      </c>
      <c r="M109" s="14">
        <v>2007</v>
      </c>
      <c r="N109" s="14" t="s">
        <v>22</v>
      </c>
      <c r="O109" s="13" t="s">
        <v>29</v>
      </c>
      <c r="P109" s="2" t="s">
        <v>173</v>
      </c>
      <c r="Q109" s="123"/>
    </row>
    <row r="110" spans="3:17" ht="43.5" customHeight="1">
      <c r="C110" s="114" t="s">
        <v>35</v>
      </c>
      <c r="D110" s="149">
        <v>64</v>
      </c>
      <c r="E110" s="167"/>
      <c r="F110" s="155" t="s">
        <v>119</v>
      </c>
      <c r="G110" s="122" t="s">
        <v>108</v>
      </c>
      <c r="H110" s="171" t="s">
        <v>44</v>
      </c>
      <c r="I110" s="14" t="s">
        <v>16</v>
      </c>
      <c r="J110" s="106">
        <v>100</v>
      </c>
      <c r="K110" s="14">
        <v>2007</v>
      </c>
      <c r="L110" s="14" t="s">
        <v>44</v>
      </c>
      <c r="M110" s="14">
        <v>2007</v>
      </c>
      <c r="N110" s="14" t="s">
        <v>22</v>
      </c>
      <c r="O110" s="13" t="s">
        <v>29</v>
      </c>
      <c r="P110" s="2" t="s">
        <v>173</v>
      </c>
      <c r="Q110" s="123"/>
    </row>
    <row r="111" spans="3:17" ht="43.5" customHeight="1">
      <c r="C111" s="114" t="s">
        <v>35</v>
      </c>
      <c r="D111" s="149">
        <v>65</v>
      </c>
      <c r="E111" s="167"/>
      <c r="F111" s="155" t="s">
        <v>165</v>
      </c>
      <c r="G111" s="122" t="s">
        <v>108</v>
      </c>
      <c r="H111" s="171" t="s">
        <v>44</v>
      </c>
      <c r="I111" s="14" t="s">
        <v>16</v>
      </c>
      <c r="J111" s="106">
        <v>190</v>
      </c>
      <c r="K111" s="14">
        <v>2007</v>
      </c>
      <c r="L111" s="14" t="s">
        <v>44</v>
      </c>
      <c r="M111" s="14">
        <v>2007</v>
      </c>
      <c r="N111" s="14" t="s">
        <v>22</v>
      </c>
      <c r="O111" s="13" t="s">
        <v>29</v>
      </c>
      <c r="P111" s="2" t="s">
        <v>173</v>
      </c>
      <c r="Q111" s="123"/>
    </row>
    <row r="112" spans="3:17" ht="43.5" customHeight="1">
      <c r="C112" s="114" t="s">
        <v>35</v>
      </c>
      <c r="D112" s="147">
        <v>66</v>
      </c>
      <c r="E112" s="168"/>
      <c r="F112" s="87" t="s">
        <v>123</v>
      </c>
      <c r="G112" s="84" t="s">
        <v>108</v>
      </c>
      <c r="H112" s="171" t="s">
        <v>31</v>
      </c>
      <c r="I112" s="4" t="s">
        <v>16</v>
      </c>
      <c r="J112" s="17">
        <v>40</v>
      </c>
      <c r="K112" s="4">
        <v>2007</v>
      </c>
      <c r="L112" s="4" t="s">
        <v>61</v>
      </c>
      <c r="M112" s="4">
        <v>2008</v>
      </c>
      <c r="N112" s="4" t="s">
        <v>20</v>
      </c>
      <c r="O112" s="2" t="s">
        <v>29</v>
      </c>
      <c r="P112" s="2" t="s">
        <v>173</v>
      </c>
      <c r="Q112" s="170"/>
    </row>
    <row r="113" spans="3:17" ht="43.5" customHeight="1">
      <c r="C113" s="114" t="s">
        <v>35</v>
      </c>
      <c r="D113" s="147">
        <v>67</v>
      </c>
      <c r="E113" s="168"/>
      <c r="F113" s="87" t="s">
        <v>154</v>
      </c>
      <c r="G113" s="84" t="s">
        <v>108</v>
      </c>
      <c r="H113" s="171" t="s">
        <v>44</v>
      </c>
      <c r="I113" s="4" t="s">
        <v>16</v>
      </c>
      <c r="J113" s="17">
        <v>185</v>
      </c>
      <c r="K113" s="4">
        <v>2007</v>
      </c>
      <c r="L113" s="4" t="s">
        <v>44</v>
      </c>
      <c r="M113" s="4">
        <v>2007</v>
      </c>
      <c r="N113" s="4" t="s">
        <v>22</v>
      </c>
      <c r="O113" s="2" t="s">
        <v>29</v>
      </c>
      <c r="P113" s="2" t="s">
        <v>173</v>
      </c>
      <c r="Q113" s="170"/>
    </row>
    <row r="114" spans="3:17" ht="43.5" customHeight="1">
      <c r="C114" s="114" t="s">
        <v>35</v>
      </c>
      <c r="D114" s="147">
        <v>68</v>
      </c>
      <c r="E114" s="168"/>
      <c r="F114" s="87" t="s">
        <v>159</v>
      </c>
      <c r="G114" s="84" t="s">
        <v>108</v>
      </c>
      <c r="H114" s="171" t="s">
        <v>44</v>
      </c>
      <c r="I114" s="4" t="s">
        <v>16</v>
      </c>
      <c r="J114" s="17">
        <v>190</v>
      </c>
      <c r="K114" s="4">
        <v>2007</v>
      </c>
      <c r="L114" s="4" t="s">
        <v>44</v>
      </c>
      <c r="M114" s="4">
        <v>2007</v>
      </c>
      <c r="N114" s="4" t="s">
        <v>22</v>
      </c>
      <c r="O114" s="2" t="s">
        <v>29</v>
      </c>
      <c r="P114" s="2" t="s">
        <v>173</v>
      </c>
      <c r="Q114" s="170"/>
    </row>
    <row r="115" spans="3:17" ht="43.5" customHeight="1">
      <c r="C115" s="114" t="s">
        <v>35</v>
      </c>
      <c r="D115" s="147">
        <v>69</v>
      </c>
      <c r="E115" s="168"/>
      <c r="F115" s="87" t="s">
        <v>148</v>
      </c>
      <c r="G115" s="84" t="s">
        <v>108</v>
      </c>
      <c r="H115" s="171" t="s">
        <v>44</v>
      </c>
      <c r="I115" s="4" t="s">
        <v>16</v>
      </c>
      <c r="J115" s="17">
        <v>65</v>
      </c>
      <c r="K115" s="4">
        <v>2007</v>
      </c>
      <c r="L115" s="4" t="s">
        <v>44</v>
      </c>
      <c r="M115" s="4">
        <v>2007</v>
      </c>
      <c r="N115" s="4" t="s">
        <v>22</v>
      </c>
      <c r="O115" s="2" t="s">
        <v>29</v>
      </c>
      <c r="P115" s="2" t="s">
        <v>173</v>
      </c>
      <c r="Q115" s="170"/>
    </row>
    <row r="116" spans="3:17" ht="43.5" customHeight="1">
      <c r="C116" s="114" t="s">
        <v>35</v>
      </c>
      <c r="D116" s="147">
        <v>70</v>
      </c>
      <c r="E116" s="168"/>
      <c r="F116" s="87" t="s">
        <v>149</v>
      </c>
      <c r="G116" s="84" t="s">
        <v>108</v>
      </c>
      <c r="H116" s="171" t="s">
        <v>44</v>
      </c>
      <c r="I116" s="4" t="s">
        <v>16</v>
      </c>
      <c r="J116" s="17">
        <v>45</v>
      </c>
      <c r="K116" s="4">
        <v>2007</v>
      </c>
      <c r="L116" s="4" t="s">
        <v>44</v>
      </c>
      <c r="M116" s="4">
        <v>2007</v>
      </c>
      <c r="N116" s="4" t="s">
        <v>22</v>
      </c>
      <c r="O116" s="2" t="s">
        <v>29</v>
      </c>
      <c r="P116" s="2" t="s">
        <v>173</v>
      </c>
      <c r="Q116" s="170"/>
    </row>
    <row r="117" spans="3:17" ht="43.5" customHeight="1">
      <c r="C117" s="114" t="s">
        <v>35</v>
      </c>
      <c r="D117" s="147">
        <v>71</v>
      </c>
      <c r="E117" s="168"/>
      <c r="F117" s="87" t="s">
        <v>150</v>
      </c>
      <c r="G117" s="84" t="s">
        <v>108</v>
      </c>
      <c r="H117" s="171" t="s">
        <v>44</v>
      </c>
      <c r="I117" s="4" t="s">
        <v>16</v>
      </c>
      <c r="J117" s="17">
        <v>80</v>
      </c>
      <c r="K117" s="4">
        <v>2007</v>
      </c>
      <c r="L117" s="4" t="s">
        <v>44</v>
      </c>
      <c r="M117" s="4">
        <v>2007</v>
      </c>
      <c r="N117" s="4" t="s">
        <v>22</v>
      </c>
      <c r="O117" s="2" t="s">
        <v>29</v>
      </c>
      <c r="P117" s="2" t="s">
        <v>173</v>
      </c>
      <c r="Q117" s="170"/>
    </row>
    <row r="118" spans="3:17" ht="43.5" customHeight="1">
      <c r="C118" s="114" t="s">
        <v>35</v>
      </c>
      <c r="D118" s="147">
        <v>72</v>
      </c>
      <c r="E118" s="168"/>
      <c r="F118" s="87" t="s">
        <v>152</v>
      </c>
      <c r="G118" s="84" t="s">
        <v>108</v>
      </c>
      <c r="H118" s="171" t="s">
        <v>44</v>
      </c>
      <c r="I118" s="4" t="s">
        <v>16</v>
      </c>
      <c r="J118" s="17">
        <v>100</v>
      </c>
      <c r="K118" s="4">
        <v>2007</v>
      </c>
      <c r="L118" s="4" t="s">
        <v>44</v>
      </c>
      <c r="M118" s="4">
        <v>2007</v>
      </c>
      <c r="N118" s="4" t="s">
        <v>22</v>
      </c>
      <c r="O118" s="2" t="s">
        <v>29</v>
      </c>
      <c r="P118" s="2" t="s">
        <v>173</v>
      </c>
      <c r="Q118" s="170"/>
    </row>
    <row r="119" spans="3:17" ht="43.5" customHeight="1">
      <c r="C119" s="114" t="s">
        <v>35</v>
      </c>
      <c r="D119" s="147">
        <v>73</v>
      </c>
      <c r="E119" s="168"/>
      <c r="F119" s="87" t="s">
        <v>153</v>
      </c>
      <c r="G119" s="84" t="s">
        <v>108</v>
      </c>
      <c r="H119" s="171" t="s">
        <v>44</v>
      </c>
      <c r="I119" s="4" t="s">
        <v>16</v>
      </c>
      <c r="J119" s="17">
        <v>40</v>
      </c>
      <c r="K119" s="4">
        <v>2007</v>
      </c>
      <c r="L119" s="4" t="s">
        <v>44</v>
      </c>
      <c r="M119" s="4">
        <v>2007</v>
      </c>
      <c r="N119" s="4" t="s">
        <v>22</v>
      </c>
      <c r="O119" s="2" t="s">
        <v>29</v>
      </c>
      <c r="P119" s="2" t="s">
        <v>173</v>
      </c>
      <c r="Q119" s="170"/>
    </row>
    <row r="120" spans="3:17" ht="43.5" customHeight="1">
      <c r="C120" s="114" t="s">
        <v>35</v>
      </c>
      <c r="D120" s="147">
        <v>74</v>
      </c>
      <c r="E120" s="168"/>
      <c r="F120" s="87" t="s">
        <v>151</v>
      </c>
      <c r="G120" s="84" t="s">
        <v>108</v>
      </c>
      <c r="H120" s="171" t="s">
        <v>44</v>
      </c>
      <c r="I120" s="4" t="s">
        <v>16</v>
      </c>
      <c r="J120" s="17">
        <v>40</v>
      </c>
      <c r="K120" s="4">
        <v>2007</v>
      </c>
      <c r="L120" s="4" t="s">
        <v>44</v>
      </c>
      <c r="M120" s="4">
        <v>2007</v>
      </c>
      <c r="N120" s="4" t="s">
        <v>22</v>
      </c>
      <c r="O120" s="2" t="s">
        <v>29</v>
      </c>
      <c r="P120" s="2" t="s">
        <v>173</v>
      </c>
      <c r="Q120" s="170"/>
    </row>
    <row r="121" spans="3:17" ht="43.5" customHeight="1">
      <c r="C121" s="114" t="s">
        <v>35</v>
      </c>
      <c r="D121" s="147">
        <v>75</v>
      </c>
      <c r="E121" s="168"/>
      <c r="F121" s="87" t="s">
        <v>179</v>
      </c>
      <c r="G121" s="84" t="s">
        <v>108</v>
      </c>
      <c r="H121" s="171" t="s">
        <v>44</v>
      </c>
      <c r="I121" s="4" t="s">
        <v>16</v>
      </c>
      <c r="J121" s="17">
        <v>20</v>
      </c>
      <c r="K121" s="4">
        <v>2007</v>
      </c>
      <c r="L121" s="4" t="s">
        <v>44</v>
      </c>
      <c r="M121" s="4">
        <v>2007</v>
      </c>
      <c r="N121" s="4" t="s">
        <v>22</v>
      </c>
      <c r="O121" s="2" t="s">
        <v>29</v>
      </c>
      <c r="P121" s="2" t="s">
        <v>173</v>
      </c>
      <c r="Q121" s="170"/>
    </row>
    <row r="122" spans="3:17" ht="43.5" customHeight="1">
      <c r="C122" s="114" t="s">
        <v>35</v>
      </c>
      <c r="D122" s="147">
        <v>76</v>
      </c>
      <c r="E122" s="168"/>
      <c r="F122" s="87" t="s">
        <v>180</v>
      </c>
      <c r="G122" s="84" t="s">
        <v>108</v>
      </c>
      <c r="H122" s="171" t="s">
        <v>44</v>
      </c>
      <c r="I122" s="4" t="s">
        <v>16</v>
      </c>
      <c r="J122" s="17">
        <v>150</v>
      </c>
      <c r="K122" s="4">
        <v>2007</v>
      </c>
      <c r="L122" s="4" t="s">
        <v>44</v>
      </c>
      <c r="M122" s="4">
        <v>2007</v>
      </c>
      <c r="N122" s="4" t="s">
        <v>22</v>
      </c>
      <c r="O122" s="2" t="s">
        <v>29</v>
      </c>
      <c r="P122" s="2" t="s">
        <v>173</v>
      </c>
      <c r="Q122" s="179"/>
    </row>
    <row r="123" spans="3:17" ht="43.5" customHeight="1">
      <c r="C123" s="114" t="s">
        <v>35</v>
      </c>
      <c r="D123" s="147">
        <v>77</v>
      </c>
      <c r="E123" s="168"/>
      <c r="F123" s="87" t="s">
        <v>181</v>
      </c>
      <c r="G123" s="84" t="s">
        <v>108</v>
      </c>
      <c r="H123" s="171" t="s">
        <v>44</v>
      </c>
      <c r="I123" s="4" t="s">
        <v>16</v>
      </c>
      <c r="J123" s="17">
        <v>150</v>
      </c>
      <c r="K123" s="4">
        <v>2007</v>
      </c>
      <c r="L123" s="4" t="s">
        <v>44</v>
      </c>
      <c r="M123" s="4">
        <v>2007</v>
      </c>
      <c r="N123" s="4" t="s">
        <v>22</v>
      </c>
      <c r="O123" s="2" t="s">
        <v>29</v>
      </c>
      <c r="P123" s="2" t="s">
        <v>173</v>
      </c>
      <c r="Q123" s="180"/>
    </row>
    <row r="124" spans="3:17" ht="43.5" customHeight="1">
      <c r="C124" s="114" t="s">
        <v>35</v>
      </c>
      <c r="D124" s="147">
        <v>78</v>
      </c>
      <c r="E124" s="168"/>
      <c r="F124" s="87" t="s">
        <v>182</v>
      </c>
      <c r="G124" s="84" t="s">
        <v>108</v>
      </c>
      <c r="H124" s="171" t="s">
        <v>44</v>
      </c>
      <c r="I124" s="4" t="s">
        <v>16</v>
      </c>
      <c r="J124" s="17">
        <v>145</v>
      </c>
      <c r="K124" s="4">
        <v>2007</v>
      </c>
      <c r="L124" s="4" t="s">
        <v>44</v>
      </c>
      <c r="M124" s="4">
        <v>2007</v>
      </c>
      <c r="N124" s="4" t="s">
        <v>22</v>
      </c>
      <c r="O124" s="2" t="s">
        <v>29</v>
      </c>
      <c r="P124" s="2" t="s">
        <v>173</v>
      </c>
      <c r="Q124" s="181"/>
    </row>
    <row r="125" spans="3:17" ht="43.5" customHeight="1">
      <c r="C125" s="114" t="s">
        <v>35</v>
      </c>
      <c r="D125" s="149">
        <v>79</v>
      </c>
      <c r="E125" s="167"/>
      <c r="F125" s="87" t="s">
        <v>183</v>
      </c>
      <c r="G125" s="84" t="s">
        <v>108</v>
      </c>
      <c r="H125" s="171" t="s">
        <v>44</v>
      </c>
      <c r="I125" s="4" t="s">
        <v>16</v>
      </c>
      <c r="J125" s="17">
        <v>42</v>
      </c>
      <c r="K125" s="4">
        <v>2007</v>
      </c>
      <c r="L125" s="4" t="s">
        <v>44</v>
      </c>
      <c r="M125" s="4">
        <v>2007</v>
      </c>
      <c r="N125" s="4" t="s">
        <v>22</v>
      </c>
      <c r="O125" s="2" t="s">
        <v>29</v>
      </c>
      <c r="P125" s="2" t="s">
        <v>173</v>
      </c>
      <c r="Q125" s="181"/>
    </row>
    <row r="126" spans="3:17" ht="43.5" customHeight="1" thickBot="1">
      <c r="C126" s="114" t="s">
        <v>35</v>
      </c>
      <c r="D126" s="33">
        <v>80</v>
      </c>
      <c r="E126" s="178"/>
      <c r="F126" s="87" t="s">
        <v>184</v>
      </c>
      <c r="G126" s="84" t="s">
        <v>108</v>
      </c>
      <c r="H126" s="171" t="s">
        <v>44</v>
      </c>
      <c r="I126" s="4" t="s">
        <v>16</v>
      </c>
      <c r="J126" s="17">
        <v>50</v>
      </c>
      <c r="K126" s="4">
        <v>2007</v>
      </c>
      <c r="L126" s="4" t="s">
        <v>44</v>
      </c>
      <c r="M126" s="4">
        <v>2007</v>
      </c>
      <c r="N126" s="4" t="s">
        <v>22</v>
      </c>
      <c r="O126" s="2" t="s">
        <v>29</v>
      </c>
      <c r="P126" s="2" t="s">
        <v>173</v>
      </c>
      <c r="Q126" s="182"/>
    </row>
    <row r="127" spans="3:17" ht="19.5" thickBot="1">
      <c r="C127" s="103"/>
      <c r="D127" s="104"/>
      <c r="E127" s="169"/>
      <c r="F127" s="55" t="s">
        <v>196</v>
      </c>
      <c r="G127" s="129"/>
      <c r="H127" s="129"/>
      <c r="I127" s="129"/>
      <c r="J127" s="130">
        <f>J92+SUM(J93:J126)</f>
        <v>21512</v>
      </c>
      <c r="K127" s="129"/>
      <c r="L127" s="131"/>
      <c r="M127" s="131"/>
      <c r="N127" s="131"/>
      <c r="O127" s="132"/>
      <c r="P127" s="132"/>
      <c r="Q127" s="133"/>
    </row>
    <row r="128" spans="3:17" ht="18.75">
      <c r="C128" s="40"/>
      <c r="D128" s="41"/>
      <c r="E128" s="42"/>
      <c r="F128" s="40"/>
      <c r="G128" s="40"/>
      <c r="H128" s="29"/>
      <c r="I128" s="29"/>
      <c r="J128" s="29"/>
      <c r="K128" s="29"/>
      <c r="L128" s="29"/>
      <c r="M128" s="29"/>
      <c r="N128" s="29"/>
      <c r="O128" s="40"/>
      <c r="P128" s="40"/>
      <c r="Q128" s="39"/>
    </row>
    <row r="129" spans="3:17" ht="18.75">
      <c r="C129" s="40"/>
      <c r="D129" s="41"/>
      <c r="E129" s="42"/>
      <c r="F129" s="40"/>
      <c r="G129" s="40"/>
      <c r="H129" s="29"/>
      <c r="I129" s="29"/>
      <c r="J129" s="29"/>
      <c r="K129" s="29"/>
      <c r="L129" s="29"/>
      <c r="M129" s="29"/>
      <c r="N129" s="29"/>
      <c r="O129" s="40"/>
      <c r="P129" s="40"/>
      <c r="Q129" s="39"/>
    </row>
    <row r="130" spans="3:17" ht="18.75">
      <c r="C130" s="40"/>
      <c r="D130" s="41"/>
      <c r="E130" s="42"/>
      <c r="G130" s="40"/>
      <c r="H130" s="29"/>
      <c r="I130" s="29"/>
      <c r="J130" s="29"/>
      <c r="K130" s="29"/>
      <c r="L130" s="29"/>
      <c r="M130" s="29"/>
      <c r="N130" s="29"/>
      <c r="O130" s="40"/>
      <c r="P130" s="40"/>
      <c r="Q130" s="39"/>
    </row>
    <row r="131" spans="3:17" ht="18.75">
      <c r="C131" s="40"/>
      <c r="D131" s="41"/>
      <c r="E131" s="42"/>
      <c r="F131" s="40"/>
      <c r="G131" s="40"/>
      <c r="H131" s="29"/>
      <c r="I131" s="29"/>
      <c r="J131" s="29"/>
      <c r="K131" s="29"/>
      <c r="L131" s="29"/>
      <c r="M131" s="29"/>
      <c r="N131" s="29"/>
      <c r="O131" s="40"/>
      <c r="P131" s="40"/>
      <c r="Q131" s="39"/>
    </row>
    <row r="132" spans="3:17" ht="32.25" customHeight="1">
      <c r="C132" s="219" t="s">
        <v>205</v>
      </c>
      <c r="D132" s="221"/>
      <c r="E132" s="222"/>
      <c r="F132" s="71"/>
      <c r="G132" s="219"/>
      <c r="H132" s="220"/>
      <c r="I132" s="220"/>
      <c r="J132" s="220"/>
      <c r="K132" s="226" t="s">
        <v>206</v>
      </c>
      <c r="L132" s="226"/>
      <c r="M132" s="220"/>
      <c r="N132" s="29"/>
      <c r="O132" s="40"/>
      <c r="P132" s="40"/>
      <c r="Q132" s="39"/>
    </row>
    <row r="133" spans="3:17" ht="23.25">
      <c r="C133" s="219"/>
      <c r="D133" s="221"/>
      <c r="E133" s="222"/>
      <c r="F133" s="71"/>
      <c r="G133" s="219"/>
      <c r="H133" s="220"/>
      <c r="I133" s="220"/>
      <c r="J133" s="220"/>
      <c r="K133" s="220"/>
      <c r="L133" s="220"/>
      <c r="M133" s="220"/>
      <c r="N133" s="29"/>
      <c r="O133" s="40"/>
      <c r="P133" s="40"/>
      <c r="Q133" s="39"/>
    </row>
    <row r="134" spans="3:17" ht="24.75" customHeight="1">
      <c r="C134" s="219" t="s">
        <v>207</v>
      </c>
      <c r="D134" s="221"/>
      <c r="E134" s="222"/>
      <c r="F134" s="71"/>
      <c r="G134" s="71"/>
      <c r="H134" s="71"/>
      <c r="I134" s="71"/>
      <c r="J134" s="71"/>
      <c r="K134" s="227" t="s">
        <v>208</v>
      </c>
      <c r="L134" s="227"/>
      <c r="M134" s="71"/>
      <c r="P134" s="40"/>
      <c r="Q134" s="39"/>
    </row>
    <row r="135" spans="2:17" ht="21" customHeight="1">
      <c r="B135" s="44"/>
      <c r="C135" s="219" t="s">
        <v>209</v>
      </c>
      <c r="D135" s="221"/>
      <c r="E135" s="222"/>
      <c r="F135" s="71"/>
      <c r="G135" s="71"/>
      <c r="H135" s="71"/>
      <c r="I135" s="71"/>
      <c r="J135" s="71"/>
      <c r="K135" s="71"/>
      <c r="L135" s="71"/>
      <c r="M135" s="71"/>
      <c r="P135" s="40"/>
      <c r="Q135" s="39"/>
    </row>
    <row r="136" spans="2:3" ht="18.75">
      <c r="B136" s="39"/>
      <c r="C136" s="28"/>
    </row>
    <row r="140" spans="2:22" ht="12.75">
      <c r="B140" s="39"/>
      <c r="R140" s="38"/>
      <c r="S140" s="38"/>
      <c r="T140" s="38"/>
      <c r="U140" s="38"/>
      <c r="V140" s="38"/>
    </row>
    <row r="141" ht="12.75">
      <c r="B141" s="39"/>
    </row>
    <row r="142" spans="2:15" ht="19.5" hidden="1" thickBot="1">
      <c r="B142" s="39"/>
      <c r="G142" s="224" t="s">
        <v>189</v>
      </c>
      <c r="H142" s="224"/>
      <c r="I142" s="192"/>
      <c r="J142" s="218">
        <f>J31+J43+J52+J64+J92</f>
        <v>33522</v>
      </c>
      <c r="K142" s="194"/>
      <c r="L142" s="29"/>
      <c r="M142" s="29"/>
      <c r="N142" s="29"/>
      <c r="O142" s="40"/>
    </row>
    <row r="143" spans="2:15" ht="19.5" hidden="1" thickBot="1">
      <c r="B143" s="39"/>
      <c r="G143" s="195" t="s">
        <v>190</v>
      </c>
      <c r="H143" s="192"/>
      <c r="I143" s="192"/>
      <c r="J143" s="193">
        <f>J127+J74+J56+J43+J38</f>
        <v>38768</v>
      </c>
      <c r="K143" s="194"/>
      <c r="L143" s="29"/>
      <c r="M143" s="29"/>
      <c r="N143" s="29"/>
      <c r="O143" s="40"/>
    </row>
    <row r="144" spans="7:14" ht="16.5" customHeight="1" hidden="1">
      <c r="G144" s="198" t="s">
        <v>81</v>
      </c>
      <c r="H144" s="199"/>
      <c r="I144" s="198"/>
      <c r="J144" s="207">
        <f>J22+J23+J24+J25+J26+J59+J77+J78+J79+J85</f>
        <v>9014</v>
      </c>
      <c r="K144" s="200">
        <f>J144*100/J143</f>
        <v>23.25113495666529</v>
      </c>
      <c r="L144" s="197" t="s">
        <v>203</v>
      </c>
      <c r="M144" s="215" t="s">
        <v>199</v>
      </c>
      <c r="N144" s="211">
        <f>J21+J22+J23+J24+J25+J26+J27+J40+J41+J42+J46+J47+J48+J49+J58+J60+J61+J62+J80+J81+J82+J83+J84+J87+J88+J91</f>
        <v>20344</v>
      </c>
    </row>
    <row r="145" spans="7:14" ht="21.75" customHeight="1" hidden="1">
      <c r="G145" s="201" t="s">
        <v>103</v>
      </c>
      <c r="H145" s="202"/>
      <c r="I145" s="201"/>
      <c r="J145" s="204">
        <f>J21+J27+J28+J29+J30+J46+J47+J60+J83+J82</f>
        <v>4099</v>
      </c>
      <c r="K145" s="203">
        <f>J145*100/J143</f>
        <v>10.573153115971936</v>
      </c>
      <c r="L145" s="197" t="s">
        <v>203</v>
      </c>
      <c r="M145" s="216" t="s">
        <v>200</v>
      </c>
      <c r="N145" s="212">
        <f>J51+J63+J77+J78+J79+J86</f>
        <v>2230</v>
      </c>
    </row>
    <row r="146" spans="7:14" ht="24.75" customHeight="1" hidden="1">
      <c r="G146" s="201" t="s">
        <v>198</v>
      </c>
      <c r="H146" s="202"/>
      <c r="I146" s="201"/>
      <c r="J146" s="208">
        <f>J40+J41+J42+J45+J48+J49+J51+J58+J61+J62+J63</f>
        <v>3865</v>
      </c>
      <c r="K146" s="203">
        <f>J146*100/J143</f>
        <v>9.969562525794469</v>
      </c>
      <c r="L146" s="197" t="s">
        <v>203</v>
      </c>
      <c r="M146" s="216" t="s">
        <v>201</v>
      </c>
      <c r="N146" s="212">
        <f>J28+J29+J30+J50</f>
        <v>1992</v>
      </c>
    </row>
    <row r="147" spans="7:14" ht="21.75" customHeight="1" hidden="1">
      <c r="G147" s="201" t="s">
        <v>65</v>
      </c>
      <c r="H147" s="202"/>
      <c r="I147" s="201"/>
      <c r="J147" s="204">
        <f>J50+J76+J80+J81+J84+J86+J87+J88+J89+J90+J91</f>
        <v>16544</v>
      </c>
      <c r="K147" s="203">
        <f>J147*100/J143</f>
        <v>42.67437061494016</v>
      </c>
      <c r="L147" s="197" t="s">
        <v>203</v>
      </c>
      <c r="M147" s="216" t="s">
        <v>202</v>
      </c>
      <c r="N147" s="213">
        <f>J45+J59+J76+J85+J89+J90</f>
        <v>8956</v>
      </c>
    </row>
    <row r="148" spans="7:14" ht="20.25" customHeight="1" hidden="1" thickBot="1">
      <c r="G148" s="201" t="s">
        <v>78</v>
      </c>
      <c r="H148" s="202"/>
      <c r="I148" s="201"/>
      <c r="J148" s="208">
        <f>J143-J142</f>
        <v>5246</v>
      </c>
      <c r="K148" s="203">
        <f>J148*100/J143</f>
        <v>13.531778786628147</v>
      </c>
      <c r="L148" s="197"/>
      <c r="M148" s="216"/>
      <c r="N148" s="127"/>
    </row>
    <row r="149" spans="7:14" ht="22.5" customHeight="1" hidden="1" thickBot="1">
      <c r="G149" s="205"/>
      <c r="H149" s="206"/>
      <c r="I149" s="205"/>
      <c r="J149" s="209">
        <f>J143-J142</f>
        <v>5246</v>
      </c>
      <c r="K149" s="210">
        <f>K144+K145+K146+K147+K148</f>
        <v>100</v>
      </c>
      <c r="L149" s="197" t="s">
        <v>203</v>
      </c>
      <c r="M149" s="217"/>
      <c r="N149" s="214">
        <f>N144+N145+N146+N147</f>
        <v>33522</v>
      </c>
    </row>
    <row r="150" spans="7:11" ht="55.5" customHeight="1">
      <c r="G150" s="196"/>
      <c r="H150" s="196"/>
      <c r="I150" s="196"/>
      <c r="J150" s="196"/>
      <c r="K150" s="196"/>
    </row>
    <row r="151" ht="68.25" customHeight="1"/>
    <row r="152" ht="18.75" customHeight="1"/>
    <row r="153" ht="21.75" customHeight="1"/>
    <row r="154" ht="66.75" customHeight="1"/>
    <row r="155" ht="52.5" customHeight="1"/>
    <row r="156" ht="67.5" customHeight="1"/>
    <row r="157" ht="21.75" customHeight="1"/>
    <row r="158" ht="27" customHeight="1"/>
    <row r="159" ht="69.75" customHeight="1"/>
    <row r="160" ht="47.25" customHeight="1">
      <c r="A160" s="44"/>
    </row>
    <row r="161" ht="51" customHeight="1">
      <c r="A161" s="39"/>
    </row>
    <row r="162" ht="24.75" customHeight="1"/>
    <row r="163" ht="69.75" customHeight="1"/>
    <row r="164" ht="69.75" customHeight="1"/>
    <row r="165" ht="19.5" customHeight="1">
      <c r="A165" s="44"/>
    </row>
    <row r="166" ht="22.5" customHeight="1">
      <c r="A166" s="39"/>
    </row>
    <row r="167" ht="50.25" customHeight="1"/>
    <row r="168" ht="45.75" customHeight="1"/>
    <row r="169" ht="48.75" customHeight="1"/>
    <row r="170" ht="19.5" customHeight="1">
      <c r="A170" s="39"/>
    </row>
    <row r="171" ht="48" customHeight="1">
      <c r="A171" s="39"/>
    </row>
    <row r="172" ht="39.75" customHeight="1">
      <c r="A172" s="39"/>
    </row>
    <row r="173" ht="48.75" customHeight="1">
      <c r="A173" s="39"/>
    </row>
  </sheetData>
  <sheetProtection/>
  <mergeCells count="5">
    <mergeCell ref="H20:O20"/>
    <mergeCell ref="G142:H142"/>
    <mergeCell ref="H39:O39"/>
    <mergeCell ref="K132:L132"/>
    <mergeCell ref="K134:L134"/>
  </mergeCells>
  <printOptions/>
  <pageMargins left="0.87" right="0.17" top="0.17" bottom="0.21" header="0.2" footer="0.5118110236220472"/>
  <pageSetup horizontalDpi="600" verticalDpi="600" orientation="landscape" paperSize="9" scale="34" r:id="rId1"/>
  <rowBreaks count="1" manualBreakCount="1">
    <brk id="43" min="1" max="20" man="1"/>
  </rowBreaks>
  <colBreaks count="1" manualBreakCount="1">
    <brk id="17"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esdoglva</dc:creator>
  <cp:keywords/>
  <dc:description/>
  <cp:lastModifiedBy>Михеев Е.Ю.</cp:lastModifiedBy>
  <cp:lastPrinted>2006-10-12T12:50:17Z</cp:lastPrinted>
  <dcterms:created xsi:type="dcterms:W3CDTF">2005-04-11T13:38:12Z</dcterms:created>
  <dcterms:modified xsi:type="dcterms:W3CDTF">2008-06-05T04:25:03Z</dcterms:modified>
  <cp:category/>
  <cp:version/>
  <cp:contentType/>
  <cp:contentStatus/>
</cp:coreProperties>
</file>