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октябрь 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<sst xmlns="http://schemas.openxmlformats.org/spreadsheetml/2006/main" count="209" uniqueCount="49">
  <si>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</si>
  <si>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</si>
  <si>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</si>
  <si>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</si>
  <si>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</si>
  <si>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</si>
  <si>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</si>
  <si>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</si>
  <si>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</si>
  <si>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</si>
  <si>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</si>
  <si>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</si>
  <si>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</si>
  <si>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</si>
  <si>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</si>
  <si>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</si>
  <si>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</si>
  <si>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</si>
  <si>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</si>
  <si>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</si>
  <si>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</si>
  <si>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</si>
  <si>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</si>
  <si>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</si>
  <si>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</si>
  <si>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</si>
  <si>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</si>
  <si>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</si>
  <si>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</si>
  <si>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</si>
  <si>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</si>
  <si>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</si>
  <si>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</si>
  <si>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</si>
  <si>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</si>
  <si>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</si>
  <si>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</si>
  <si>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</si>
  <si>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</si>
  <si>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</si>
  <si>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</si>
  <si>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</si>
  <si>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</si>
  <si>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</si>
  <si>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</si>
  <si>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</si>
  <si>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</si>
  <si>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</si>
  <si>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октябрь 2020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</si>
</sst>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29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4" fontId="29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35" xfId="54" applyNumberFormat="1" applyFont="1" applyFill="1" applyBorder="1" applyAlignment="1">
      <alignment horizontal="left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29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0" fontId="27" fillId="0" borderId="41" xfId="54" applyFont="1" applyFill="1" applyBorder="1" applyAlignment="1">
      <alignment horizontal="center" vertical="center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0" xfId="0" applyFont="1" applyBorder="1" applyAlignment="1">
      <alignment horizontal="left" vertical="justify"/>
    </xf>
    <xf numFmtId="0" fontId="29" fillId="0" borderId="31" xfId="0" applyFont="1" applyBorder="1" applyAlignment="1">
      <alignment horizontal="left" vertical="justify"/>
    </xf>
    <xf numFmtId="195" fontId="29" fillId="0" borderId="4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6" xfId="0" applyFont="1" applyBorder="1" applyAlignment="1">
      <alignment horizontal="left" vertical="justify"/>
    </xf>
    <xf numFmtId="0" fontId="26" fillId="0" borderId="38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7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8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8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0\&#1062;&#1077;&#1085;&#1099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33">
        <row r="142">
          <cell r="M142">
            <v>684328.491037182</v>
          </cell>
        </row>
        <row r="147">
          <cell r="M147">
            <v>3366.44529101794</v>
          </cell>
        </row>
        <row r="148">
          <cell r="M148">
            <v>4301.07529101794</v>
          </cell>
        </row>
        <row r="149">
          <cell r="M149">
            <v>4551.97529101794</v>
          </cell>
        </row>
        <row r="150">
          <cell r="M150">
            <v>5288.76529101794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  АТС"/>
      <sheetName val="Апрель прогноз1 "/>
      <sheetName val="Апрель"/>
      <sheetName val="Май прогноз  "/>
      <sheetName val="Май прогноз1 "/>
      <sheetName val="Май"/>
      <sheetName val="Июнь прогноз  "/>
      <sheetName val=" Июнь прогноз1 "/>
      <sheetName val="Июнь"/>
      <sheetName val="Июль прогноз  "/>
      <sheetName val=" Июль прогноз1 "/>
      <sheetName val="Июль"/>
      <sheetName val="Август прогноз  "/>
      <sheetName val="Август прогноз1 "/>
      <sheetName val="Август"/>
      <sheetName val="Сентябрь прогноз   "/>
      <sheetName val="Сентябрь прогноз1 "/>
      <sheetName val="Октябрь прогноз   "/>
      <sheetName val="Октябрь прогноз1 "/>
      <sheetName val="Май (2пг)"/>
      <sheetName val="Лист1"/>
    </sheetNames>
    <sheetDataSet>
      <sheetData sheetId="27">
        <row r="10">
          <cell r="H10">
            <v>6.4</v>
          </cell>
          <cell r="I10">
            <v>1382</v>
          </cell>
          <cell r="J10">
            <v>914666</v>
          </cell>
          <cell r="K10">
            <v>0.00143296864</v>
          </cell>
          <cell r="M10">
            <v>5323.79</v>
          </cell>
        </row>
        <row r="11">
          <cell r="M11">
            <v>6359.62769407424</v>
          </cell>
        </row>
        <row r="12">
          <cell r="M12">
            <v>6626.06769407424</v>
          </cell>
        </row>
        <row r="13">
          <cell r="M13">
            <v>7516.93769407424</v>
          </cell>
        </row>
        <row r="20">
          <cell r="M20">
            <v>4799.50769407424</v>
          </cell>
        </row>
        <row r="21">
          <cell r="M21">
            <v>5835.34769407424</v>
          </cell>
        </row>
        <row r="22">
          <cell r="M22">
            <v>6101.787694074241</v>
          </cell>
        </row>
        <row r="23">
          <cell r="M23">
            <v>6992.65769407424</v>
          </cell>
        </row>
        <row r="25">
          <cell r="M25">
            <v>4767.39769407424</v>
          </cell>
        </row>
        <row r="26">
          <cell r="M26">
            <v>5803.23769407424</v>
          </cell>
        </row>
        <row r="27">
          <cell r="M27">
            <v>6069.67769407424</v>
          </cell>
        </row>
        <row r="28">
          <cell r="M28">
            <v>6960.547694074239</v>
          </cell>
        </row>
        <row r="31">
          <cell r="M31">
            <v>3533.66769407424</v>
          </cell>
        </row>
        <row r="48">
          <cell r="M48">
            <v>3009.38769407424</v>
          </cell>
        </row>
        <row r="50">
          <cell r="M50">
            <v>2977.27769407424</v>
          </cell>
        </row>
        <row r="52">
          <cell r="M52">
            <v>3245.92769407424</v>
          </cell>
        </row>
        <row r="62">
          <cell r="M62">
            <v>9972.450016</v>
          </cell>
        </row>
        <row r="63">
          <cell r="M63">
            <v>5517.125142000001</v>
          </cell>
        </row>
        <row r="64">
          <cell r="M64">
            <v>3843.079769</v>
          </cell>
        </row>
        <row r="66">
          <cell r="M66">
            <v>11008.290016</v>
          </cell>
        </row>
        <row r="67">
          <cell r="M67">
            <v>6552.965142000001</v>
          </cell>
        </row>
        <row r="68">
          <cell r="M68">
            <v>4878.919769</v>
          </cell>
        </row>
        <row r="70">
          <cell r="M70">
            <v>11274.730016000001</v>
          </cell>
        </row>
        <row r="71">
          <cell r="M71">
            <v>6819.4051420000005</v>
          </cell>
        </row>
        <row r="72">
          <cell r="M72">
            <v>5145.359769000001</v>
          </cell>
        </row>
        <row r="74">
          <cell r="M74">
            <v>12165.600016</v>
          </cell>
        </row>
        <row r="75">
          <cell r="M75">
            <v>7710.275142</v>
          </cell>
        </row>
        <row r="76">
          <cell r="M76">
            <v>6036.229769</v>
          </cell>
        </row>
        <row r="96">
          <cell r="M96">
            <v>9448.170016</v>
          </cell>
        </row>
        <row r="97">
          <cell r="M97">
            <v>4992.845142</v>
          </cell>
        </row>
        <row r="98">
          <cell r="M98">
            <v>3318.799769</v>
          </cell>
        </row>
        <row r="100">
          <cell r="M100">
            <v>10484.010016</v>
          </cell>
        </row>
        <row r="101">
          <cell r="M101">
            <v>6028.685142</v>
          </cell>
        </row>
        <row r="102">
          <cell r="M102">
            <v>4354.639769</v>
          </cell>
        </row>
        <row r="104">
          <cell r="M104">
            <v>10750.450016</v>
          </cell>
        </row>
        <row r="105">
          <cell r="M105">
            <v>6295.125142000001</v>
          </cell>
        </row>
        <row r="106">
          <cell r="M106">
            <v>4621.079769</v>
          </cell>
        </row>
        <row r="108">
          <cell r="M108">
            <v>11641.320016</v>
          </cell>
        </row>
        <row r="109">
          <cell r="M109">
            <v>7185.995142</v>
          </cell>
        </row>
        <row r="110">
          <cell r="M110">
            <v>5511.949768999999</v>
          </cell>
        </row>
        <row r="113">
          <cell r="M113">
            <v>9416.060016</v>
          </cell>
        </row>
        <row r="114">
          <cell r="M114">
            <v>4960.735142</v>
          </cell>
        </row>
        <row r="115">
          <cell r="M115">
            <v>3286.689769</v>
          </cell>
        </row>
        <row r="117">
          <cell r="M117">
            <v>10451.900016</v>
          </cell>
        </row>
        <row r="118">
          <cell r="M118">
            <v>5996.575142000001</v>
          </cell>
        </row>
        <row r="119">
          <cell r="M119">
            <v>4322.529769000001</v>
          </cell>
        </row>
        <row r="121">
          <cell r="M121">
            <v>10718.340016</v>
          </cell>
        </row>
        <row r="122">
          <cell r="M122">
            <v>6263.015142</v>
          </cell>
        </row>
        <row r="123">
          <cell r="M123">
            <v>4588.969769</v>
          </cell>
        </row>
        <row r="125">
          <cell r="M125">
            <v>11609.210016</v>
          </cell>
        </row>
        <row r="126">
          <cell r="M126">
            <v>7153.885142</v>
          </cell>
        </row>
        <row r="127">
          <cell r="M127">
            <v>5479.839769</v>
          </cell>
        </row>
        <row r="131">
          <cell r="J131">
            <v>914666</v>
          </cell>
        </row>
        <row r="136">
          <cell r="M136">
            <v>4013.1</v>
          </cell>
        </row>
        <row r="137">
          <cell r="M137">
            <v>5048.9400000000005</v>
          </cell>
        </row>
        <row r="138">
          <cell r="M138">
            <v>5315.38</v>
          </cell>
        </row>
        <row r="139">
          <cell r="M139">
            <v>6206.25</v>
          </cell>
        </row>
        <row r="158">
          <cell r="M158">
            <v>3488.82</v>
          </cell>
        </row>
        <row r="159">
          <cell r="M159">
            <v>4524.66</v>
          </cell>
        </row>
        <row r="160">
          <cell r="M160">
            <v>4791.1</v>
          </cell>
        </row>
        <row r="161">
          <cell r="M161">
            <v>5681.969999999999</v>
          </cell>
        </row>
        <row r="169">
          <cell r="M169">
            <v>3456.71</v>
          </cell>
        </row>
        <row r="170">
          <cell r="M170">
            <v>4492.55</v>
          </cell>
        </row>
        <row r="171">
          <cell r="M171">
            <v>4758.99</v>
          </cell>
        </row>
        <row r="172">
          <cell r="M172">
            <v>5649.86</v>
          </cell>
        </row>
        <row r="176">
          <cell r="J176">
            <v>914666</v>
          </cell>
        </row>
        <row r="178">
          <cell r="D178">
            <v>965032</v>
          </cell>
        </row>
        <row r="179">
          <cell r="D179">
            <v>969588.73</v>
          </cell>
        </row>
        <row r="180">
          <cell r="D180">
            <v>1097217.28</v>
          </cell>
        </row>
        <row r="181">
          <cell r="D181">
            <v>1171406.55</v>
          </cell>
        </row>
        <row r="183">
          <cell r="M183">
            <v>2362.92</v>
          </cell>
        </row>
        <row r="184">
          <cell r="M184">
            <v>2521.9700000000003</v>
          </cell>
        </row>
        <row r="185">
          <cell r="M185">
            <v>2626.2200000000003</v>
          </cell>
        </row>
        <row r="186">
          <cell r="M186">
            <v>3103.67</v>
          </cell>
        </row>
        <row r="209">
          <cell r="M209">
            <v>1838.6399999999999</v>
          </cell>
        </row>
        <row r="210">
          <cell r="M210">
            <v>1997.69</v>
          </cell>
        </row>
        <row r="211">
          <cell r="M211">
            <v>2101.94</v>
          </cell>
        </row>
        <row r="212">
          <cell r="M212">
            <v>2579.3900000000003</v>
          </cell>
        </row>
        <row r="222">
          <cell r="M222">
            <v>1806.53</v>
          </cell>
        </row>
        <row r="223">
          <cell r="M223">
            <v>1965.58</v>
          </cell>
        </row>
        <row r="224">
          <cell r="M224">
            <v>2069.83</v>
          </cell>
        </row>
        <row r="225">
          <cell r="M225">
            <v>2547.28</v>
          </cell>
        </row>
        <row r="233">
          <cell r="M233">
            <v>2222.98</v>
          </cell>
        </row>
        <row r="247">
          <cell r="M247">
            <v>1698.7</v>
          </cell>
        </row>
        <row r="254">
          <cell r="M254">
            <v>1666.59</v>
          </cell>
        </row>
        <row r="260">
          <cell r="M260">
            <v>192746.05</v>
          </cell>
        </row>
        <row r="262">
          <cell r="M262">
            <v>2014.04</v>
          </cell>
        </row>
        <row r="264">
          <cell r="M264">
            <v>2222.98</v>
          </cell>
        </row>
        <row r="282">
          <cell r="M282">
            <v>1698.7</v>
          </cell>
        </row>
        <row r="291">
          <cell r="M291">
            <v>1666.59</v>
          </cell>
        </row>
        <row r="426">
          <cell r="D426">
            <v>1790.12</v>
          </cell>
        </row>
        <row r="427">
          <cell r="D427">
            <v>2825.96</v>
          </cell>
        </row>
        <row r="428">
          <cell r="D428">
            <v>3092.4</v>
          </cell>
        </row>
        <row r="429">
          <cell r="D429">
            <v>3983.27</v>
          </cell>
        </row>
        <row r="432">
          <cell r="D432">
            <v>965032</v>
          </cell>
          <cell r="E432">
            <v>139.94</v>
          </cell>
        </row>
        <row r="433">
          <cell r="D433">
            <v>969588.73</v>
          </cell>
          <cell r="E433">
            <v>298.99</v>
          </cell>
          <cell r="H433">
            <v>834.58</v>
          </cell>
        </row>
        <row r="434">
          <cell r="D434">
            <v>1097217.28</v>
          </cell>
          <cell r="E434">
            <v>403.24</v>
          </cell>
          <cell r="H434">
            <v>310.3</v>
          </cell>
        </row>
        <row r="435">
          <cell r="D435">
            <v>1171406.55</v>
          </cell>
          <cell r="E435">
            <v>880.69</v>
          </cell>
          <cell r="H435">
            <v>278.19</v>
          </cell>
        </row>
        <row r="438">
          <cell r="D438">
            <v>192746.05</v>
          </cell>
          <cell r="E438">
            <v>2014.04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tabSelected="1" zoomScalePageLayoutView="0" workbookViewId="0" topLeftCell="A1">
      <selection activeCell="D157" sqref="D157:G157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6.8515625" style="0" customWidth="1"/>
    <col min="7" max="7" width="19.28125" style="0" customWidth="1"/>
  </cols>
  <sheetData>
    <row r="2" spans="1:7" ht="32.25" customHeight="1">
      <c r="A2" s="108" t="s">
        <v>48</v>
      </c>
      <c r="B2" s="108"/>
      <c r="C2" s="108"/>
      <c r="D2" s="108"/>
      <c r="E2" s="108"/>
      <c r="F2" s="108"/>
      <c r="G2" s="108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1" t="s">
        <v>0</v>
      </c>
      <c r="B4" s="101"/>
      <c r="C4" s="101"/>
      <c r="D4" s="101"/>
      <c r="E4" s="101"/>
      <c r="F4" s="101"/>
      <c r="G4" s="101"/>
    </row>
    <row r="5" spans="1:7" ht="14.25" customHeight="1">
      <c r="A5" s="94" t="s">
        <v>1</v>
      </c>
      <c r="B5" s="94"/>
      <c r="C5" s="94"/>
      <c r="D5" s="94"/>
      <c r="E5" s="94"/>
      <c r="F5" s="94"/>
      <c r="G5" s="9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0" t="s">
        <v>28</v>
      </c>
      <c r="B7" s="90"/>
      <c r="C7" s="90"/>
      <c r="D7" s="90"/>
      <c r="E7" s="90"/>
      <c r="F7" s="90"/>
      <c r="G7" s="90"/>
    </row>
    <row r="8" spans="1:11" ht="15" customHeight="1" thickBot="1">
      <c r="A8" s="63" t="s">
        <v>43</v>
      </c>
      <c r="B8" s="63"/>
      <c r="C8" s="63"/>
      <c r="D8" s="63"/>
      <c r="E8" s="63"/>
      <c r="F8" s="63"/>
      <c r="G8" s="63"/>
      <c r="H8" s="5"/>
      <c r="I8" s="5"/>
      <c r="J8" s="5"/>
      <c r="K8" s="5"/>
    </row>
    <row r="9" spans="1:7" ht="18.75" customHeight="1">
      <c r="A9" s="109" t="s">
        <v>2</v>
      </c>
      <c r="B9" s="110"/>
      <c r="C9" s="110"/>
      <c r="D9" s="110"/>
      <c r="E9" s="110"/>
      <c r="F9" s="110"/>
      <c r="G9" s="111"/>
    </row>
    <row r="10" spans="1:7" ht="12.75" customHeight="1">
      <c r="A10" s="97" t="s">
        <v>3</v>
      </c>
      <c r="B10" s="95"/>
      <c r="C10" s="95" t="s">
        <v>4</v>
      </c>
      <c r="D10" s="95"/>
      <c r="E10" s="95" t="s">
        <v>5</v>
      </c>
      <c r="F10" s="95"/>
      <c r="G10" s="6" t="s">
        <v>6</v>
      </c>
    </row>
    <row r="11" spans="1:7" ht="15.75" thickBot="1">
      <c r="A11" s="91">
        <f>'[2]Октябрь прогноз   '!$M$10</f>
        <v>5323.79</v>
      </c>
      <c r="B11" s="92"/>
      <c r="C11" s="93">
        <f>'[2]Октябрь прогноз   '!$M$11</f>
        <v>6359.62769407424</v>
      </c>
      <c r="D11" s="92"/>
      <c r="E11" s="93">
        <f>'[2]Октябрь прогноз   '!$M$12</f>
        <v>6626.06769407424</v>
      </c>
      <c r="F11" s="92"/>
      <c r="G11" s="7">
        <f>'[2]Октябрь прогноз   '!$M$13</f>
        <v>7516.93769407424</v>
      </c>
    </row>
    <row r="12" spans="1:7" ht="15" thickBot="1">
      <c r="A12" s="63" t="s">
        <v>8</v>
      </c>
      <c r="B12" s="63"/>
      <c r="C12" s="63"/>
      <c r="D12" s="63"/>
      <c r="E12" s="63"/>
      <c r="F12" s="63"/>
      <c r="G12" s="63"/>
    </row>
    <row r="13" spans="1:7" ht="15" customHeight="1">
      <c r="A13" s="96" t="s">
        <v>2</v>
      </c>
      <c r="B13" s="71"/>
      <c r="C13" s="71"/>
      <c r="D13" s="71"/>
      <c r="E13" s="71"/>
      <c r="F13" s="71"/>
      <c r="G13" s="72"/>
    </row>
    <row r="14" spans="1:7" ht="15" customHeight="1">
      <c r="A14" s="97" t="s">
        <v>3</v>
      </c>
      <c r="B14" s="95"/>
      <c r="C14" s="95" t="s">
        <v>4</v>
      </c>
      <c r="D14" s="95"/>
      <c r="E14" s="95" t="s">
        <v>5</v>
      </c>
      <c r="F14" s="95"/>
      <c r="G14" s="6" t="s">
        <v>6</v>
      </c>
    </row>
    <row r="15" spans="1:7" ht="14.25" customHeight="1" thickBot="1">
      <c r="A15" s="91">
        <f>'[2]Октябрь прогноз   '!$M$20</f>
        <v>4799.50769407424</v>
      </c>
      <c r="B15" s="92"/>
      <c r="C15" s="93">
        <f>'[2]Октябрь прогноз   '!$M$21</f>
        <v>5835.34769407424</v>
      </c>
      <c r="D15" s="92"/>
      <c r="E15" s="93">
        <f>'[2]Октябрь прогноз   '!$M$22</f>
        <v>6101.787694074241</v>
      </c>
      <c r="F15" s="92"/>
      <c r="G15" s="7">
        <f>'[2]Октябрь прогноз   '!$M$23</f>
        <v>6992.65769407424</v>
      </c>
    </row>
    <row r="16" spans="1:7" ht="15" thickBot="1">
      <c r="A16" s="63" t="s">
        <v>9</v>
      </c>
      <c r="B16" s="63"/>
      <c r="C16" s="63"/>
      <c r="D16" s="63"/>
      <c r="E16" s="63"/>
      <c r="F16" s="63"/>
      <c r="G16" s="63"/>
    </row>
    <row r="17" spans="1:7" ht="15" customHeight="1">
      <c r="A17" s="96" t="s">
        <v>2</v>
      </c>
      <c r="B17" s="71"/>
      <c r="C17" s="71"/>
      <c r="D17" s="71"/>
      <c r="E17" s="71"/>
      <c r="F17" s="71"/>
      <c r="G17" s="72"/>
    </row>
    <row r="18" spans="1:7" ht="15" customHeight="1">
      <c r="A18" s="97" t="s">
        <v>3</v>
      </c>
      <c r="B18" s="95"/>
      <c r="C18" s="95" t="s">
        <v>4</v>
      </c>
      <c r="D18" s="95"/>
      <c r="E18" s="95" t="s">
        <v>5</v>
      </c>
      <c r="F18" s="95"/>
      <c r="G18" s="6" t="s">
        <v>6</v>
      </c>
    </row>
    <row r="19" spans="1:7" ht="15" customHeight="1" thickBot="1">
      <c r="A19" s="91">
        <f>'[2]Октябрь прогноз   '!$M$25</f>
        <v>4767.39769407424</v>
      </c>
      <c r="B19" s="92"/>
      <c r="C19" s="93">
        <f>'[2]Октябрь прогноз   '!$M$26</f>
        <v>5803.23769407424</v>
      </c>
      <c r="D19" s="92"/>
      <c r="E19" s="93">
        <f>'[2]Октябрь прогноз   '!$M$27</f>
        <v>6069.67769407424</v>
      </c>
      <c r="F19" s="92"/>
      <c r="G19" s="7">
        <f>'[2]Октябрь прогноз   '!$M$28</f>
        <v>6960.547694074239</v>
      </c>
    </row>
    <row r="20" spans="1:8" ht="27.75" customHeight="1">
      <c r="A20" s="90" t="s">
        <v>42</v>
      </c>
      <c r="B20" s="90"/>
      <c r="C20" s="90"/>
      <c r="D20" s="90"/>
      <c r="E20" s="90"/>
      <c r="F20" s="90"/>
      <c r="G20" s="90"/>
      <c r="H20" s="5"/>
    </row>
    <row r="21" spans="1:8" ht="13.5" customHeight="1" thickBot="1">
      <c r="A21" s="63" t="s">
        <v>43</v>
      </c>
      <c r="B21" s="63"/>
      <c r="C21" s="63"/>
      <c r="D21" s="63"/>
      <c r="E21" s="63"/>
      <c r="F21" s="63"/>
      <c r="G21" s="63"/>
      <c r="H21" s="5"/>
    </row>
    <row r="22" spans="1:7" ht="13.5" customHeight="1" thickBot="1">
      <c r="A22" s="98">
        <f>'[2]Октябрь прогноз   '!$M$31</f>
        <v>3533.66769407424</v>
      </c>
      <c r="B22" s="99"/>
      <c r="C22" s="99"/>
      <c r="D22" s="99"/>
      <c r="E22" s="99"/>
      <c r="F22" s="99"/>
      <c r="G22" s="100"/>
    </row>
    <row r="23" spans="1:7" ht="15" thickBot="1">
      <c r="A23" s="63" t="s">
        <v>8</v>
      </c>
      <c r="B23" s="63"/>
      <c r="C23" s="63"/>
      <c r="D23" s="63"/>
      <c r="E23" s="63"/>
      <c r="F23" s="63"/>
      <c r="G23" s="63"/>
    </row>
    <row r="24" spans="1:7" ht="15.75" thickBot="1">
      <c r="A24" s="98">
        <f>'[2]Октябрь прогноз   '!$M$48</f>
        <v>3009.38769407424</v>
      </c>
      <c r="B24" s="99"/>
      <c r="C24" s="99"/>
      <c r="D24" s="99"/>
      <c r="E24" s="99"/>
      <c r="F24" s="99"/>
      <c r="G24" s="100"/>
    </row>
    <row r="25" spans="1:7" ht="15" thickBot="1">
      <c r="A25" s="63" t="s">
        <v>9</v>
      </c>
      <c r="B25" s="63"/>
      <c r="C25" s="63"/>
      <c r="D25" s="63"/>
      <c r="E25" s="63"/>
      <c r="F25" s="63"/>
      <c r="G25" s="63"/>
    </row>
    <row r="26" spans="1:7" ht="15.75" thickBot="1">
      <c r="A26" s="98">
        <f>'[2]Октябрь прогноз   '!$M$50</f>
        <v>2977.27769407424</v>
      </c>
      <c r="B26" s="99"/>
      <c r="C26" s="99"/>
      <c r="D26" s="99"/>
      <c r="E26" s="99"/>
      <c r="F26" s="99"/>
      <c r="G26" s="100"/>
    </row>
    <row r="27" spans="1:7" ht="43.5" customHeight="1" thickBot="1">
      <c r="A27" s="90" t="s">
        <v>29</v>
      </c>
      <c r="B27" s="90"/>
      <c r="C27" s="90"/>
      <c r="D27" s="90"/>
      <c r="E27" s="90"/>
      <c r="F27" s="90"/>
      <c r="G27" s="90"/>
    </row>
    <row r="28" spans="1:7" ht="15.75" customHeight="1" thickBot="1">
      <c r="A28" s="112">
        <f>'[2]Октябрь прогноз   '!$M$52</f>
        <v>3245.92769407424</v>
      </c>
      <c r="B28" s="113"/>
      <c r="C28" s="113"/>
      <c r="D28" s="113"/>
      <c r="E28" s="113"/>
      <c r="F28" s="113"/>
      <c r="G28" s="114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1" t="s">
        <v>10</v>
      </c>
      <c r="B30" s="101"/>
      <c r="C30" s="101"/>
      <c r="D30" s="101"/>
      <c r="E30" s="101"/>
      <c r="F30" s="101"/>
      <c r="G30" s="101"/>
    </row>
    <row r="31" spans="1:7" ht="18" customHeight="1">
      <c r="A31" s="94" t="s">
        <v>11</v>
      </c>
      <c r="B31" s="94"/>
      <c r="C31" s="94"/>
      <c r="D31" s="94"/>
      <c r="E31" s="94"/>
      <c r="F31" s="94"/>
      <c r="G31" s="9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0" t="s">
        <v>30</v>
      </c>
      <c r="B33" s="90"/>
      <c r="C33" s="90"/>
      <c r="D33" s="90"/>
      <c r="E33" s="90"/>
      <c r="F33" s="90"/>
      <c r="G33" s="90"/>
    </row>
    <row r="34" spans="1:11" ht="15" customHeight="1" thickBot="1">
      <c r="A34" s="63" t="s">
        <v>43</v>
      </c>
      <c r="B34" s="63"/>
      <c r="C34" s="63"/>
      <c r="D34" s="63"/>
      <c r="E34" s="63"/>
      <c r="F34" s="63"/>
      <c r="G34" s="63"/>
      <c r="H34" s="5"/>
      <c r="I34" s="5"/>
      <c r="J34" s="5"/>
      <c r="K34" s="5"/>
    </row>
    <row r="35" spans="1:7" ht="15">
      <c r="A35" s="64" t="s">
        <v>12</v>
      </c>
      <c r="B35" s="65"/>
      <c r="C35" s="66"/>
      <c r="D35" s="70" t="s">
        <v>2</v>
      </c>
      <c r="E35" s="71"/>
      <c r="F35" s="71"/>
      <c r="G35" s="72"/>
    </row>
    <row r="36" spans="1:7" ht="15">
      <c r="A36" s="67"/>
      <c r="B36" s="68"/>
      <c r="C36" s="69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2" t="s">
        <v>13</v>
      </c>
      <c r="B37" s="58"/>
      <c r="C37" s="59"/>
      <c r="D37" s="12">
        <f>'[2]Октябрь прогноз   '!$M$62</f>
        <v>9972.450016</v>
      </c>
      <c r="E37" s="12">
        <f>'[2]Октябрь прогноз   '!M66</f>
        <v>11008.290016</v>
      </c>
      <c r="F37" s="12">
        <f>'[2]Октябрь прогноз   '!M70</f>
        <v>11274.730016000001</v>
      </c>
      <c r="G37" s="13">
        <f>'[2]Октябрь прогноз   '!M74</f>
        <v>12165.600016</v>
      </c>
    </row>
    <row r="38" spans="1:7" ht="15">
      <c r="A38" s="52" t="s">
        <v>14</v>
      </c>
      <c r="B38" s="58"/>
      <c r="C38" s="59"/>
      <c r="D38" s="12">
        <f>'[2]Октябрь прогноз   '!$M$63</f>
        <v>5517.125142000001</v>
      </c>
      <c r="E38" s="12">
        <f>'[2]Октябрь прогноз   '!M67</f>
        <v>6552.965142000001</v>
      </c>
      <c r="F38" s="12">
        <f>'[2]Октябрь прогноз   '!M71</f>
        <v>6819.4051420000005</v>
      </c>
      <c r="G38" s="13">
        <f>'[2]Октябрь прогноз   '!M75</f>
        <v>7710.275142</v>
      </c>
    </row>
    <row r="39" spans="1:7" ht="15.75" thickBot="1">
      <c r="A39" s="46" t="s">
        <v>15</v>
      </c>
      <c r="B39" s="47"/>
      <c r="C39" s="48"/>
      <c r="D39" s="12">
        <f>'[2]Октябрь прогноз   '!$M$64</f>
        <v>3843.079769</v>
      </c>
      <c r="E39" s="12">
        <f>'[2]Октябрь прогноз   '!M68</f>
        <v>4878.919769</v>
      </c>
      <c r="F39" s="12">
        <f>'[2]Октябрь прогноз   '!M72</f>
        <v>5145.359769000001</v>
      </c>
      <c r="G39" s="13">
        <f>'[2]Октябрь прогноз   '!M76</f>
        <v>6036.229769</v>
      </c>
    </row>
    <row r="40" spans="1:7" ht="15" thickBot="1">
      <c r="A40" s="63" t="s">
        <v>8</v>
      </c>
      <c r="B40" s="63"/>
      <c r="C40" s="63"/>
      <c r="D40" s="63"/>
      <c r="E40" s="63"/>
      <c r="F40" s="63"/>
      <c r="G40" s="63"/>
    </row>
    <row r="41" spans="1:7" ht="15">
      <c r="A41" s="64" t="s">
        <v>12</v>
      </c>
      <c r="B41" s="65"/>
      <c r="C41" s="66"/>
      <c r="D41" s="70" t="s">
        <v>2</v>
      </c>
      <c r="E41" s="71"/>
      <c r="F41" s="71"/>
      <c r="G41" s="72"/>
    </row>
    <row r="42" spans="1:7" ht="15">
      <c r="A42" s="67"/>
      <c r="B42" s="68"/>
      <c r="C42" s="69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2" t="s">
        <v>13</v>
      </c>
      <c r="B43" s="58"/>
      <c r="C43" s="59"/>
      <c r="D43" s="12">
        <f>'[2]Октябрь прогноз   '!M96</f>
        <v>9448.170016</v>
      </c>
      <c r="E43" s="12">
        <f>'[2]Октябрь прогноз   '!M100</f>
        <v>10484.010016</v>
      </c>
      <c r="F43" s="12">
        <f>'[2]Октябрь прогноз   '!M104</f>
        <v>10750.450016</v>
      </c>
      <c r="G43" s="13">
        <f>'[2]Октябрь прогноз   '!M108</f>
        <v>11641.320016</v>
      </c>
    </row>
    <row r="44" spans="1:7" ht="15">
      <c r="A44" s="52" t="s">
        <v>14</v>
      </c>
      <c r="B44" s="58"/>
      <c r="C44" s="59"/>
      <c r="D44" s="12">
        <f>'[2]Октябрь прогноз   '!M97</f>
        <v>4992.845142</v>
      </c>
      <c r="E44" s="12">
        <f>'[2]Октябрь прогноз   '!M101</f>
        <v>6028.685142</v>
      </c>
      <c r="F44" s="12">
        <f>'[2]Октябрь прогноз   '!M105</f>
        <v>6295.125142000001</v>
      </c>
      <c r="G44" s="13">
        <f>'[2]Октябрь прогноз   '!M109</f>
        <v>7185.995142</v>
      </c>
    </row>
    <row r="45" spans="1:7" ht="15.75" thickBot="1">
      <c r="A45" s="46" t="s">
        <v>15</v>
      </c>
      <c r="B45" s="47"/>
      <c r="C45" s="48"/>
      <c r="D45" s="12">
        <f>'[2]Октябрь прогноз   '!M98</f>
        <v>3318.799769</v>
      </c>
      <c r="E45" s="12">
        <f>'[2]Октябрь прогноз   '!M102</f>
        <v>4354.639769</v>
      </c>
      <c r="F45" s="12">
        <f>'[2]Октябрь прогноз   '!M106</f>
        <v>4621.079769</v>
      </c>
      <c r="G45" s="13">
        <f>'[2]Октябрь прогноз   '!M110</f>
        <v>5511.949768999999</v>
      </c>
    </row>
    <row r="46" spans="1:7" ht="15" thickBot="1">
      <c r="A46" s="63" t="s">
        <v>9</v>
      </c>
      <c r="B46" s="63"/>
      <c r="C46" s="63"/>
      <c r="D46" s="63"/>
      <c r="E46" s="63"/>
      <c r="F46" s="63"/>
      <c r="G46" s="63"/>
    </row>
    <row r="47" spans="1:7" ht="15">
      <c r="A47" s="64" t="s">
        <v>12</v>
      </c>
      <c r="B47" s="65"/>
      <c r="C47" s="66"/>
      <c r="D47" s="70" t="s">
        <v>2</v>
      </c>
      <c r="E47" s="71"/>
      <c r="F47" s="71"/>
      <c r="G47" s="72"/>
    </row>
    <row r="48" spans="1:7" ht="15">
      <c r="A48" s="67"/>
      <c r="B48" s="68"/>
      <c r="C48" s="69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2" t="s">
        <v>13</v>
      </c>
      <c r="B49" s="58"/>
      <c r="C49" s="59"/>
      <c r="D49" s="12">
        <f>'[2]Октябрь прогноз   '!M113</f>
        <v>9416.060016</v>
      </c>
      <c r="E49" s="12">
        <f>'[2]Октябрь прогноз   '!M117</f>
        <v>10451.900016</v>
      </c>
      <c r="F49" s="12">
        <f>'[2]Октябрь прогноз   '!M121</f>
        <v>10718.340016</v>
      </c>
      <c r="G49" s="13">
        <f>'[2]Октябрь прогноз   '!M125</f>
        <v>11609.210016</v>
      </c>
    </row>
    <row r="50" spans="1:7" ht="15">
      <c r="A50" s="52" t="s">
        <v>14</v>
      </c>
      <c r="B50" s="58"/>
      <c r="C50" s="59"/>
      <c r="D50" s="12">
        <f>'[2]Октябрь прогноз   '!M114</f>
        <v>4960.735142</v>
      </c>
      <c r="E50" s="12">
        <f>'[2]Октябрь прогноз   '!M118</f>
        <v>5996.575142000001</v>
      </c>
      <c r="F50" s="12">
        <f>'[2]Октябрь прогноз   '!M122</f>
        <v>6263.015142</v>
      </c>
      <c r="G50" s="13">
        <f>'[2]Октябрь прогноз   '!M126</f>
        <v>7153.885142</v>
      </c>
    </row>
    <row r="51" spans="1:7" ht="15.75" thickBot="1">
      <c r="A51" s="46" t="s">
        <v>15</v>
      </c>
      <c r="B51" s="47"/>
      <c r="C51" s="48"/>
      <c r="D51" s="12">
        <f>'[2]Октябрь прогноз   '!M115</f>
        <v>3286.689769</v>
      </c>
      <c r="E51" s="12">
        <f>'[2]Октябрь прогноз   '!M119</f>
        <v>4322.529769000001</v>
      </c>
      <c r="F51" s="12">
        <f>'[2]Октябрь прогноз   '!M123</f>
        <v>4588.969769</v>
      </c>
      <c r="G51" s="13">
        <f>'[2]Октябрь прогноз   '!M127</f>
        <v>5479.839769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9" t="s">
        <v>18</v>
      </c>
      <c r="B53" s="89"/>
      <c r="C53" s="89"/>
      <c r="D53" s="89"/>
      <c r="E53" s="89"/>
      <c r="F53" s="89"/>
      <c r="G53" s="89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0" t="s">
        <v>31</v>
      </c>
      <c r="B55" s="90"/>
      <c r="C55" s="90"/>
      <c r="D55" s="90"/>
      <c r="E55" s="90"/>
      <c r="F55" s="90"/>
      <c r="G55" s="90"/>
    </row>
    <row r="56" spans="1:11" ht="15" customHeight="1" thickBot="1">
      <c r="A56" s="63" t="s">
        <v>43</v>
      </c>
      <c r="B56" s="63"/>
      <c r="C56" s="63"/>
      <c r="D56" s="63"/>
      <c r="E56" s="63"/>
      <c r="F56" s="63"/>
      <c r="G56" s="63"/>
      <c r="H56" s="5"/>
      <c r="I56" s="5"/>
      <c r="J56" s="5"/>
      <c r="K56" s="5"/>
    </row>
    <row r="57" spans="1:7" ht="15" customHeight="1">
      <c r="A57" s="64" t="s">
        <v>33</v>
      </c>
      <c r="B57" s="65"/>
      <c r="C57" s="66"/>
      <c r="D57" s="70" t="s">
        <v>2</v>
      </c>
      <c r="E57" s="71"/>
      <c r="F57" s="71"/>
      <c r="G57" s="72"/>
    </row>
    <row r="58" spans="1:7" ht="15">
      <c r="A58" s="67"/>
      <c r="B58" s="68"/>
      <c r="C58" s="69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2" t="s">
        <v>19</v>
      </c>
      <c r="B59" s="58"/>
      <c r="C59" s="59"/>
      <c r="D59" s="12">
        <f>'[2]Октябрь прогноз   '!$J$131</f>
        <v>914666</v>
      </c>
      <c r="E59" s="12">
        <f>D59</f>
        <v>914666</v>
      </c>
      <c r="F59" s="12">
        <f>E59</f>
        <v>914666</v>
      </c>
      <c r="G59" s="12">
        <f>F59</f>
        <v>914666</v>
      </c>
    </row>
    <row r="60" spans="1:7" ht="15.75" thickBot="1">
      <c r="A60" s="46" t="s">
        <v>20</v>
      </c>
      <c r="B60" s="47"/>
      <c r="C60" s="48"/>
      <c r="D60" s="14">
        <f>'[2]Октябрь прогноз   '!$M$136</f>
        <v>4013.1</v>
      </c>
      <c r="E60" s="14">
        <f>'[2]Октябрь прогноз   '!$M$137</f>
        <v>5048.9400000000005</v>
      </c>
      <c r="F60" s="14">
        <f>'[2]Октябрь прогноз   '!$M$138</f>
        <v>5315.38</v>
      </c>
      <c r="G60" s="15">
        <f>'[2]Октябрь прогноз   '!$M$139</f>
        <v>6206.25</v>
      </c>
    </row>
    <row r="61" spans="1:7" ht="15" hidden="1" thickBot="1">
      <c r="A61" s="63" t="s">
        <v>7</v>
      </c>
      <c r="B61" s="63"/>
      <c r="C61" s="63"/>
      <c r="D61" s="63"/>
      <c r="E61" s="63"/>
      <c r="F61" s="63"/>
      <c r="G61" s="63"/>
    </row>
    <row r="62" spans="1:7" ht="15" customHeight="1" hidden="1">
      <c r="A62" s="64" t="s">
        <v>33</v>
      </c>
      <c r="B62" s="65"/>
      <c r="C62" s="66"/>
      <c r="D62" s="70" t="s">
        <v>2</v>
      </c>
      <c r="E62" s="71"/>
      <c r="F62" s="71"/>
      <c r="G62" s="72"/>
    </row>
    <row r="63" spans="1:7" ht="15" hidden="1">
      <c r="A63" s="67"/>
      <c r="B63" s="68"/>
      <c r="C63" s="69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52" t="s">
        <v>19</v>
      </c>
      <c r="B64" s="58"/>
      <c r="C64" s="59"/>
      <c r="D64" s="12">
        <f>'[1]Декабрь прогноз  '!$M$142</f>
        <v>684328.491037182</v>
      </c>
      <c r="E64" s="12">
        <f>'[1]Декабрь прогноз  '!$M$142</f>
        <v>684328.491037182</v>
      </c>
      <c r="F64" s="12">
        <f>'[1]Декабрь прогноз  '!$M$142</f>
        <v>684328.491037182</v>
      </c>
      <c r="G64" s="12">
        <f>'[1]Декабрь прогноз  '!$M$142</f>
        <v>684328.491037182</v>
      </c>
    </row>
    <row r="65" spans="1:7" ht="15.75" customHeight="1" hidden="1" thickBot="1">
      <c r="A65" s="46" t="s">
        <v>20</v>
      </c>
      <c r="B65" s="47"/>
      <c r="C65" s="48"/>
      <c r="D65" s="14">
        <f>'[1]Декабрь прогноз  '!$M$147</f>
        <v>3366.44529101794</v>
      </c>
      <c r="E65" s="14">
        <f>'[1]Декабрь прогноз  '!$M$148</f>
        <v>4301.07529101794</v>
      </c>
      <c r="F65" s="14">
        <f>'[1]Декабрь прогноз  '!$M$149</f>
        <v>4551.97529101794</v>
      </c>
      <c r="G65" s="15">
        <f>'[1]Декабрь прогноз  '!$M$150</f>
        <v>5288.76529101794</v>
      </c>
    </row>
    <row r="66" spans="1:7" ht="15" thickBot="1">
      <c r="A66" s="63" t="s">
        <v>8</v>
      </c>
      <c r="B66" s="63"/>
      <c r="C66" s="63"/>
      <c r="D66" s="63"/>
      <c r="E66" s="63"/>
      <c r="F66" s="63"/>
      <c r="G66" s="63"/>
    </row>
    <row r="67" spans="1:7" ht="15" customHeight="1">
      <c r="A67" s="64" t="s">
        <v>33</v>
      </c>
      <c r="B67" s="65"/>
      <c r="C67" s="66"/>
      <c r="D67" s="70" t="s">
        <v>2</v>
      </c>
      <c r="E67" s="71"/>
      <c r="F67" s="71"/>
      <c r="G67" s="72"/>
    </row>
    <row r="68" spans="1:7" ht="15">
      <c r="A68" s="67"/>
      <c r="B68" s="68"/>
      <c r="C68" s="69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2" t="s">
        <v>19</v>
      </c>
      <c r="B69" s="58"/>
      <c r="C69" s="59"/>
      <c r="D69" s="12">
        <f>D59</f>
        <v>914666</v>
      </c>
      <c r="E69" s="12">
        <f>D69</f>
        <v>914666</v>
      </c>
      <c r="F69" s="12">
        <f>D69</f>
        <v>914666</v>
      </c>
      <c r="G69" s="12">
        <f>D69</f>
        <v>914666</v>
      </c>
    </row>
    <row r="70" spans="1:7" ht="15.75" customHeight="1" thickBot="1">
      <c r="A70" s="46" t="s">
        <v>20</v>
      </c>
      <c r="B70" s="47"/>
      <c r="C70" s="48"/>
      <c r="D70" s="14">
        <f>'[2]Октябрь прогноз   '!$M$158</f>
        <v>3488.82</v>
      </c>
      <c r="E70" s="14">
        <f>'[2]Октябрь прогноз   '!$M$159</f>
        <v>4524.66</v>
      </c>
      <c r="F70" s="14">
        <f>'[2]Октябрь прогноз   '!$M$160</f>
        <v>4791.1</v>
      </c>
      <c r="G70" s="15">
        <f>'[2]Октябрь прогноз   '!$M$161</f>
        <v>5681.969999999999</v>
      </c>
    </row>
    <row r="71" spans="1:7" ht="15" thickBot="1">
      <c r="A71" s="63" t="s">
        <v>9</v>
      </c>
      <c r="B71" s="63"/>
      <c r="C71" s="63"/>
      <c r="D71" s="63"/>
      <c r="E71" s="63"/>
      <c r="F71" s="63"/>
      <c r="G71" s="63"/>
    </row>
    <row r="72" spans="1:7" ht="15" customHeight="1">
      <c r="A72" s="64" t="s">
        <v>33</v>
      </c>
      <c r="B72" s="65"/>
      <c r="C72" s="66"/>
      <c r="D72" s="70" t="s">
        <v>2</v>
      </c>
      <c r="E72" s="71"/>
      <c r="F72" s="71"/>
      <c r="G72" s="72"/>
    </row>
    <row r="73" spans="1:7" ht="15">
      <c r="A73" s="67"/>
      <c r="B73" s="68"/>
      <c r="C73" s="69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52" t="s">
        <v>19</v>
      </c>
      <c r="B74" s="58"/>
      <c r="C74" s="59"/>
      <c r="D74" s="12">
        <f>D69</f>
        <v>914666</v>
      </c>
      <c r="E74" s="12">
        <f>E69</f>
        <v>914666</v>
      </c>
      <c r="F74" s="12">
        <f>F69</f>
        <v>914666</v>
      </c>
      <c r="G74" s="12">
        <f>G69</f>
        <v>914666</v>
      </c>
    </row>
    <row r="75" spans="1:7" ht="15.75" customHeight="1" thickBot="1">
      <c r="A75" s="46" t="s">
        <v>20</v>
      </c>
      <c r="B75" s="47"/>
      <c r="C75" s="48"/>
      <c r="D75" s="14">
        <f>'[2]Октябрь прогноз   '!$M$169</f>
        <v>3456.71</v>
      </c>
      <c r="E75" s="14">
        <f>'[2]Октябрь прогноз   '!$M$170</f>
        <v>4492.55</v>
      </c>
      <c r="F75" s="14">
        <f>'[2]Октябрь прогноз   '!$M$171</f>
        <v>4758.99</v>
      </c>
      <c r="G75" s="15">
        <f>'[2]Октябрь прогноз   '!$M$172</f>
        <v>5649.86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9" t="s">
        <v>21</v>
      </c>
      <c r="B77" s="89"/>
      <c r="C77" s="89"/>
      <c r="D77" s="89"/>
      <c r="E77" s="89"/>
      <c r="F77" s="89"/>
      <c r="G77" s="89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90" t="s">
        <v>32</v>
      </c>
      <c r="B79" s="90"/>
      <c r="C79" s="90"/>
      <c r="D79" s="90"/>
      <c r="E79" s="90"/>
      <c r="F79" s="90"/>
      <c r="G79" s="90"/>
    </row>
    <row r="80" spans="1:11" ht="15" customHeight="1" thickBot="1">
      <c r="A80" s="63" t="s">
        <v>43</v>
      </c>
      <c r="B80" s="63"/>
      <c r="C80" s="63"/>
      <c r="D80" s="63"/>
      <c r="E80" s="63"/>
      <c r="F80" s="63"/>
      <c r="G80" s="63"/>
      <c r="H80" s="5"/>
      <c r="I80" s="5"/>
      <c r="J80" s="5"/>
      <c r="K80" s="5"/>
    </row>
    <row r="81" spans="1:7" ht="15">
      <c r="A81" s="64" t="s">
        <v>33</v>
      </c>
      <c r="B81" s="65"/>
      <c r="C81" s="66"/>
      <c r="D81" s="70" t="s">
        <v>2</v>
      </c>
      <c r="E81" s="71"/>
      <c r="F81" s="71"/>
      <c r="G81" s="72"/>
    </row>
    <row r="82" spans="1:7" ht="15">
      <c r="A82" s="67"/>
      <c r="B82" s="68"/>
      <c r="C82" s="69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52" t="s">
        <v>19</v>
      </c>
      <c r="B83" s="58"/>
      <c r="C83" s="59"/>
      <c r="D83" s="12">
        <f>'[2]Октябрь прогноз   '!$J$176</f>
        <v>914666</v>
      </c>
      <c r="E83" s="12">
        <f>D83</f>
        <v>914666</v>
      </c>
      <c r="F83" s="12">
        <f>E83</f>
        <v>914666</v>
      </c>
      <c r="G83" s="12">
        <f>F83</f>
        <v>914666</v>
      </c>
    </row>
    <row r="84" spans="1:7" ht="15">
      <c r="A84" s="52" t="s">
        <v>22</v>
      </c>
      <c r="B84" s="58"/>
      <c r="C84" s="59"/>
      <c r="D84" s="12">
        <f>'[2]Октябрь прогноз   '!$D$178</f>
        <v>965032</v>
      </c>
      <c r="E84" s="12">
        <f>'[2]Октябрь прогноз   '!$D$179</f>
        <v>969588.73</v>
      </c>
      <c r="F84" s="12">
        <f>'[2]Октябрь прогноз   '!$D$180</f>
        <v>1097217.28</v>
      </c>
      <c r="G84" s="13">
        <f>'[2]Октябрь прогноз   '!$D$181</f>
        <v>1171406.55</v>
      </c>
    </row>
    <row r="85" spans="1:7" ht="15.75" customHeight="1" thickBot="1">
      <c r="A85" s="46" t="s">
        <v>20</v>
      </c>
      <c r="B85" s="47"/>
      <c r="C85" s="48"/>
      <c r="D85" s="14">
        <f>'[2]Октябрь прогноз   '!$M$183</f>
        <v>2362.92</v>
      </c>
      <c r="E85" s="14">
        <f>'[2]Октябрь прогноз   '!$M$184</f>
        <v>2521.9700000000003</v>
      </c>
      <c r="F85" s="14">
        <f>'[2]Октябрь прогноз   '!$M$185</f>
        <v>2626.2200000000003</v>
      </c>
      <c r="G85" s="15">
        <f>'[2]Октябрь прогноз   '!$M$186</f>
        <v>3103.67</v>
      </c>
    </row>
    <row r="86" spans="1:7" ht="15" thickBot="1">
      <c r="A86" s="63" t="s">
        <v>8</v>
      </c>
      <c r="B86" s="63"/>
      <c r="C86" s="63"/>
      <c r="D86" s="63"/>
      <c r="E86" s="63"/>
      <c r="F86" s="63"/>
      <c r="G86" s="63"/>
    </row>
    <row r="87" spans="1:7" ht="15" customHeight="1">
      <c r="A87" s="64" t="s">
        <v>33</v>
      </c>
      <c r="B87" s="65"/>
      <c r="C87" s="66"/>
      <c r="D87" s="70" t="s">
        <v>2</v>
      </c>
      <c r="E87" s="71"/>
      <c r="F87" s="71"/>
      <c r="G87" s="72"/>
    </row>
    <row r="88" spans="1:7" ht="15" customHeight="1">
      <c r="A88" s="67"/>
      <c r="B88" s="68"/>
      <c r="C88" s="69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52" t="s">
        <v>19</v>
      </c>
      <c r="B89" s="58"/>
      <c r="C89" s="59"/>
      <c r="D89" s="12">
        <f aca="true" t="shared" si="0" ref="D89:G90">D83</f>
        <v>914666</v>
      </c>
      <c r="E89" s="12">
        <f t="shared" si="0"/>
        <v>914666</v>
      </c>
      <c r="F89" s="12">
        <f t="shared" si="0"/>
        <v>914666</v>
      </c>
      <c r="G89" s="12">
        <f t="shared" si="0"/>
        <v>914666</v>
      </c>
    </row>
    <row r="90" spans="1:7" ht="15" customHeight="1">
      <c r="A90" s="52" t="s">
        <v>22</v>
      </c>
      <c r="B90" s="58"/>
      <c r="C90" s="59"/>
      <c r="D90" s="12">
        <f t="shared" si="0"/>
        <v>965032</v>
      </c>
      <c r="E90" s="12">
        <f t="shared" si="0"/>
        <v>969588.73</v>
      </c>
      <c r="F90" s="12">
        <f t="shared" si="0"/>
        <v>1097217.28</v>
      </c>
      <c r="G90" s="12">
        <f t="shared" si="0"/>
        <v>1171406.55</v>
      </c>
    </row>
    <row r="91" spans="1:7" ht="15.75" customHeight="1" thickBot="1">
      <c r="A91" s="46" t="s">
        <v>20</v>
      </c>
      <c r="B91" s="47"/>
      <c r="C91" s="48"/>
      <c r="D91" s="14">
        <f>'[2]Октябрь прогноз   '!$M$209</f>
        <v>1838.6399999999999</v>
      </c>
      <c r="E91" s="14">
        <f>'[2]Октябрь прогноз   '!$M$210</f>
        <v>1997.69</v>
      </c>
      <c r="F91" s="14">
        <f>'[2]Октябрь прогноз   '!$M$211</f>
        <v>2101.94</v>
      </c>
      <c r="G91" s="15">
        <f>'[2]Октябрь прогноз   '!$M$212</f>
        <v>2579.3900000000003</v>
      </c>
    </row>
    <row r="92" spans="1:7" ht="15" thickBot="1">
      <c r="A92" s="63" t="s">
        <v>9</v>
      </c>
      <c r="B92" s="63"/>
      <c r="C92" s="63"/>
      <c r="D92" s="63"/>
      <c r="E92" s="63"/>
      <c r="F92" s="63"/>
      <c r="G92" s="63"/>
    </row>
    <row r="93" spans="1:7" ht="15" customHeight="1">
      <c r="A93" s="64" t="s">
        <v>33</v>
      </c>
      <c r="B93" s="65"/>
      <c r="C93" s="66"/>
      <c r="D93" s="70" t="s">
        <v>2</v>
      </c>
      <c r="E93" s="71"/>
      <c r="F93" s="71"/>
      <c r="G93" s="72"/>
    </row>
    <row r="94" spans="1:7" ht="15">
      <c r="A94" s="67"/>
      <c r="B94" s="68"/>
      <c r="C94" s="69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52" t="s">
        <v>19</v>
      </c>
      <c r="B95" s="58"/>
      <c r="C95" s="59"/>
      <c r="D95" s="12">
        <f aca="true" t="shared" si="1" ref="D95:G96">D83</f>
        <v>914666</v>
      </c>
      <c r="E95" s="12">
        <f t="shared" si="1"/>
        <v>914666</v>
      </c>
      <c r="F95" s="12">
        <f t="shared" si="1"/>
        <v>914666</v>
      </c>
      <c r="G95" s="12">
        <f t="shared" si="1"/>
        <v>914666</v>
      </c>
    </row>
    <row r="96" spans="1:7" ht="15" customHeight="1">
      <c r="A96" s="52" t="s">
        <v>22</v>
      </c>
      <c r="B96" s="58"/>
      <c r="C96" s="59"/>
      <c r="D96" s="12">
        <f t="shared" si="1"/>
        <v>965032</v>
      </c>
      <c r="E96" s="12">
        <f t="shared" si="1"/>
        <v>969588.73</v>
      </c>
      <c r="F96" s="12">
        <f t="shared" si="1"/>
        <v>1097217.28</v>
      </c>
      <c r="G96" s="12">
        <f t="shared" si="1"/>
        <v>1171406.55</v>
      </c>
    </row>
    <row r="97" spans="1:7" ht="15.75" customHeight="1" thickBot="1">
      <c r="A97" s="46" t="s">
        <v>20</v>
      </c>
      <c r="B97" s="47"/>
      <c r="C97" s="48"/>
      <c r="D97" s="14">
        <f>'[2]Октябрь прогноз   '!$M$222</f>
        <v>1806.53</v>
      </c>
      <c r="E97" s="14">
        <f>'[2]Октябрь прогноз   '!$M$223</f>
        <v>1965.58</v>
      </c>
      <c r="F97" s="14">
        <f>'[2]Октябрь прогноз   '!$M$224</f>
        <v>2069.83</v>
      </c>
      <c r="G97" s="15">
        <f>'[2]Октябрь прогноз   '!$M$225</f>
        <v>2547.28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90" t="s">
        <v>34</v>
      </c>
      <c r="B99" s="90"/>
      <c r="C99" s="90"/>
      <c r="D99" s="90"/>
      <c r="E99" s="90"/>
      <c r="F99" s="90"/>
      <c r="G99" s="90"/>
    </row>
    <row r="100" spans="1:11" ht="15" customHeight="1" thickBot="1">
      <c r="A100" s="63" t="s">
        <v>43</v>
      </c>
      <c r="B100" s="63"/>
      <c r="C100" s="63"/>
      <c r="D100" s="63"/>
      <c r="E100" s="63"/>
      <c r="F100" s="63"/>
      <c r="G100" s="63"/>
      <c r="H100" s="5"/>
      <c r="I100" s="5"/>
      <c r="J100" s="5"/>
      <c r="K100" s="5"/>
    </row>
    <row r="101" spans="1:7" ht="15" customHeight="1">
      <c r="A101" s="64" t="s">
        <v>33</v>
      </c>
      <c r="B101" s="65"/>
      <c r="C101" s="66"/>
      <c r="D101" s="70" t="s">
        <v>2</v>
      </c>
      <c r="E101" s="71"/>
      <c r="F101" s="71"/>
      <c r="G101" s="72"/>
    </row>
    <row r="102" spans="1:7" ht="15">
      <c r="A102" s="67"/>
      <c r="B102" s="68"/>
      <c r="C102" s="69"/>
      <c r="D102" s="55" t="s">
        <v>3</v>
      </c>
      <c r="E102" s="56"/>
      <c r="F102" s="56"/>
      <c r="G102" s="57"/>
    </row>
    <row r="103" spans="1:7" ht="15">
      <c r="A103" s="52" t="s">
        <v>19</v>
      </c>
      <c r="B103" s="58"/>
      <c r="C103" s="59"/>
      <c r="D103" s="55">
        <f>D83</f>
        <v>914666</v>
      </c>
      <c r="E103" s="56"/>
      <c r="F103" s="56"/>
      <c r="G103" s="57"/>
    </row>
    <row r="104" spans="1:7" ht="15">
      <c r="A104" s="52" t="s">
        <v>22</v>
      </c>
      <c r="B104" s="58"/>
      <c r="C104" s="59"/>
      <c r="D104" s="55">
        <f>D84</f>
        <v>965032</v>
      </c>
      <c r="E104" s="56"/>
      <c r="F104" s="56"/>
      <c r="G104" s="57"/>
    </row>
    <row r="105" spans="1:7" ht="15.75" customHeight="1" thickBot="1">
      <c r="A105" s="46" t="s">
        <v>20</v>
      </c>
      <c r="B105" s="47"/>
      <c r="C105" s="48"/>
      <c r="D105" s="49">
        <f>'[2]Октябрь прогноз   '!$M$233</f>
        <v>2222.98</v>
      </c>
      <c r="E105" s="50"/>
      <c r="F105" s="50"/>
      <c r="G105" s="51"/>
    </row>
    <row r="106" spans="1:7" ht="15" thickBot="1">
      <c r="A106" s="63" t="s">
        <v>8</v>
      </c>
      <c r="B106" s="63"/>
      <c r="C106" s="63"/>
      <c r="D106" s="63"/>
      <c r="E106" s="63"/>
      <c r="F106" s="63"/>
      <c r="G106" s="63"/>
    </row>
    <row r="107" spans="1:7" ht="15" customHeight="1">
      <c r="A107" s="64" t="s">
        <v>33</v>
      </c>
      <c r="B107" s="65"/>
      <c r="C107" s="66"/>
      <c r="D107" s="70" t="s">
        <v>2</v>
      </c>
      <c r="E107" s="71"/>
      <c r="F107" s="71"/>
      <c r="G107" s="72"/>
    </row>
    <row r="108" spans="1:7" ht="15" customHeight="1">
      <c r="A108" s="67"/>
      <c r="B108" s="68"/>
      <c r="C108" s="69"/>
      <c r="D108" s="55" t="s">
        <v>3</v>
      </c>
      <c r="E108" s="56" t="s">
        <v>4</v>
      </c>
      <c r="F108" s="56" t="s">
        <v>5</v>
      </c>
      <c r="G108" s="57" t="s">
        <v>6</v>
      </c>
    </row>
    <row r="109" spans="1:7" ht="15" customHeight="1">
      <c r="A109" s="52" t="s">
        <v>19</v>
      </c>
      <c r="B109" s="58"/>
      <c r="C109" s="59"/>
      <c r="D109" s="55">
        <f>D103</f>
        <v>914666</v>
      </c>
      <c r="E109" s="56">
        <f>D109</f>
        <v>914666</v>
      </c>
      <c r="F109" s="56">
        <f>D109</f>
        <v>914666</v>
      </c>
      <c r="G109" s="57">
        <f>D109</f>
        <v>914666</v>
      </c>
    </row>
    <row r="110" spans="1:7" ht="15" customHeight="1">
      <c r="A110" s="52" t="s">
        <v>22</v>
      </c>
      <c r="B110" s="58"/>
      <c r="C110" s="59"/>
      <c r="D110" s="55">
        <f>D104</f>
        <v>965032</v>
      </c>
      <c r="E110" s="56"/>
      <c r="F110" s="56"/>
      <c r="G110" s="57"/>
    </row>
    <row r="111" spans="1:7" ht="15.75" customHeight="1" thickBot="1">
      <c r="A111" s="46" t="s">
        <v>20</v>
      </c>
      <c r="B111" s="47"/>
      <c r="C111" s="48"/>
      <c r="D111" s="49">
        <f>'[2]Октябрь прогноз   '!$M$247</f>
        <v>1698.7</v>
      </c>
      <c r="E111" s="50"/>
      <c r="F111" s="50"/>
      <c r="G111" s="51"/>
    </row>
    <row r="112" spans="1:7" ht="15" thickBot="1">
      <c r="A112" s="63" t="s">
        <v>9</v>
      </c>
      <c r="B112" s="63"/>
      <c r="C112" s="63"/>
      <c r="D112" s="63"/>
      <c r="E112" s="63"/>
      <c r="F112" s="63"/>
      <c r="G112" s="63"/>
    </row>
    <row r="113" spans="1:7" ht="15" customHeight="1">
      <c r="A113" s="64" t="s">
        <v>33</v>
      </c>
      <c r="B113" s="65"/>
      <c r="C113" s="66"/>
      <c r="D113" s="70" t="s">
        <v>2</v>
      </c>
      <c r="E113" s="71"/>
      <c r="F113" s="71"/>
      <c r="G113" s="72"/>
    </row>
    <row r="114" spans="1:7" ht="12.75" customHeight="1">
      <c r="A114" s="67"/>
      <c r="B114" s="68"/>
      <c r="C114" s="69"/>
      <c r="D114" s="55" t="s">
        <v>3</v>
      </c>
      <c r="E114" s="56" t="s">
        <v>4</v>
      </c>
      <c r="F114" s="56" t="s">
        <v>5</v>
      </c>
      <c r="G114" s="57" t="s">
        <v>6</v>
      </c>
    </row>
    <row r="115" spans="1:7" ht="15" customHeight="1">
      <c r="A115" s="52" t="s">
        <v>19</v>
      </c>
      <c r="B115" s="58"/>
      <c r="C115" s="59"/>
      <c r="D115" s="55">
        <f>D103</f>
        <v>914666</v>
      </c>
      <c r="E115" s="56">
        <f>D115</f>
        <v>914666</v>
      </c>
      <c r="F115" s="56">
        <f>D115</f>
        <v>914666</v>
      </c>
      <c r="G115" s="57">
        <f>D115</f>
        <v>914666</v>
      </c>
    </row>
    <row r="116" spans="1:7" ht="15" customHeight="1">
      <c r="A116" s="52" t="s">
        <v>22</v>
      </c>
      <c r="B116" s="58"/>
      <c r="C116" s="59"/>
      <c r="D116" s="55">
        <f>D104</f>
        <v>965032</v>
      </c>
      <c r="E116" s="56">
        <f>D116</f>
        <v>965032</v>
      </c>
      <c r="F116" s="56">
        <f>D116</f>
        <v>965032</v>
      </c>
      <c r="G116" s="57">
        <f>D116</f>
        <v>965032</v>
      </c>
    </row>
    <row r="117" spans="1:7" ht="15.75" customHeight="1" thickBot="1">
      <c r="A117" s="46" t="s">
        <v>20</v>
      </c>
      <c r="B117" s="47"/>
      <c r="C117" s="48"/>
      <c r="D117" s="49">
        <f>'[2]Октябрь прогноз   '!$M$254</f>
        <v>1666.59</v>
      </c>
      <c r="E117" s="50"/>
      <c r="F117" s="50"/>
      <c r="G117" s="51"/>
    </row>
    <row r="118" spans="1:7" ht="31.5" customHeight="1">
      <c r="A118" s="88" t="s">
        <v>37</v>
      </c>
      <c r="B118" s="88"/>
      <c r="C118" s="88"/>
      <c r="D118" s="88"/>
      <c r="E118" s="88"/>
      <c r="F118" s="88"/>
      <c r="G118" s="88"/>
    </row>
    <row r="119" spans="1:11" ht="15" customHeight="1" thickBot="1">
      <c r="A119" s="63" t="s">
        <v>43</v>
      </c>
      <c r="B119" s="63"/>
      <c r="C119" s="63"/>
      <c r="D119" s="63"/>
      <c r="E119" s="63"/>
      <c r="F119" s="63"/>
      <c r="G119" s="63"/>
      <c r="H119" s="5"/>
      <c r="I119" s="5"/>
      <c r="J119" s="5"/>
      <c r="K119" s="5"/>
    </row>
    <row r="120" spans="1:7" ht="15" customHeight="1">
      <c r="A120" s="64" t="s">
        <v>33</v>
      </c>
      <c r="B120" s="65"/>
      <c r="C120" s="66"/>
      <c r="D120" s="70" t="s">
        <v>2</v>
      </c>
      <c r="E120" s="71"/>
      <c r="F120" s="71"/>
      <c r="G120" s="72"/>
    </row>
    <row r="121" spans="1:7" ht="15">
      <c r="A121" s="67"/>
      <c r="B121" s="68"/>
      <c r="C121" s="69"/>
      <c r="D121" s="55" t="s">
        <v>3</v>
      </c>
      <c r="E121" s="56"/>
      <c r="F121" s="56"/>
      <c r="G121" s="57"/>
    </row>
    <row r="122" spans="1:7" ht="15">
      <c r="A122" s="52" t="s">
        <v>19</v>
      </c>
      <c r="B122" s="58"/>
      <c r="C122" s="59"/>
      <c r="D122" s="55">
        <f>D103</f>
        <v>914666</v>
      </c>
      <c r="E122" s="56"/>
      <c r="F122" s="56"/>
      <c r="G122" s="57"/>
    </row>
    <row r="123" spans="1:7" ht="15">
      <c r="A123" s="52" t="s">
        <v>22</v>
      </c>
      <c r="B123" s="58"/>
      <c r="C123" s="59"/>
      <c r="D123" s="55">
        <f>'[2]Октябрь прогноз   '!$M$260</f>
        <v>192746.05</v>
      </c>
      <c r="E123" s="56"/>
      <c r="F123" s="56"/>
      <c r="G123" s="57"/>
    </row>
    <row r="124" spans="1:7" ht="47.25" customHeight="1">
      <c r="A124" s="52" t="s">
        <v>39</v>
      </c>
      <c r="B124" s="53"/>
      <c r="C124" s="54"/>
      <c r="D124" s="55">
        <f>'[2]Октябрь прогноз   '!$M$262</f>
        <v>2014.04</v>
      </c>
      <c r="E124" s="73"/>
      <c r="F124" s="73"/>
      <c r="G124" s="74"/>
    </row>
    <row r="125" spans="1:7" ht="32.25" customHeight="1" thickBot="1">
      <c r="A125" s="46" t="s">
        <v>38</v>
      </c>
      <c r="B125" s="47"/>
      <c r="C125" s="48"/>
      <c r="D125" s="49">
        <f>'[2]Октябрь прогноз   '!$M$264</f>
        <v>2222.98</v>
      </c>
      <c r="E125" s="50"/>
      <c r="F125" s="50"/>
      <c r="G125" s="51"/>
    </row>
    <row r="126" spans="1:7" ht="15" thickBot="1">
      <c r="A126" s="63" t="s">
        <v>8</v>
      </c>
      <c r="B126" s="63"/>
      <c r="C126" s="63"/>
      <c r="D126" s="63"/>
      <c r="E126" s="63"/>
      <c r="F126" s="63"/>
      <c r="G126" s="63"/>
    </row>
    <row r="127" spans="1:7" ht="15" customHeight="1">
      <c r="A127" s="64" t="s">
        <v>33</v>
      </c>
      <c r="B127" s="65"/>
      <c r="C127" s="66"/>
      <c r="D127" s="70" t="s">
        <v>2</v>
      </c>
      <c r="E127" s="71"/>
      <c r="F127" s="71"/>
      <c r="G127" s="72"/>
    </row>
    <row r="128" spans="1:7" ht="15" customHeight="1">
      <c r="A128" s="67"/>
      <c r="B128" s="68"/>
      <c r="C128" s="69"/>
      <c r="D128" s="55" t="s">
        <v>3</v>
      </c>
      <c r="E128" s="56" t="s">
        <v>4</v>
      </c>
      <c r="F128" s="56" t="s">
        <v>5</v>
      </c>
      <c r="G128" s="57" t="s">
        <v>6</v>
      </c>
    </row>
    <row r="129" spans="1:7" ht="15" customHeight="1">
      <c r="A129" s="52" t="s">
        <v>19</v>
      </c>
      <c r="B129" s="58"/>
      <c r="C129" s="59"/>
      <c r="D129" s="55">
        <f>D122</f>
        <v>914666</v>
      </c>
      <c r="E129" s="56">
        <f>D129</f>
        <v>914666</v>
      </c>
      <c r="F129" s="56">
        <f>D129</f>
        <v>914666</v>
      </c>
      <c r="G129" s="57">
        <f>D129</f>
        <v>914666</v>
      </c>
    </row>
    <row r="130" spans="1:7" ht="15" customHeight="1">
      <c r="A130" s="52" t="s">
        <v>22</v>
      </c>
      <c r="B130" s="58"/>
      <c r="C130" s="59"/>
      <c r="D130" s="55">
        <f>D123</f>
        <v>192746.05</v>
      </c>
      <c r="E130" s="56">
        <f>D130</f>
        <v>192746.05</v>
      </c>
      <c r="F130" s="56">
        <f>D130</f>
        <v>192746.05</v>
      </c>
      <c r="G130" s="57">
        <f>D130</f>
        <v>192746.05</v>
      </c>
    </row>
    <row r="131" spans="1:7" ht="48" customHeight="1">
      <c r="A131" s="52" t="s">
        <v>39</v>
      </c>
      <c r="B131" s="53"/>
      <c r="C131" s="54"/>
      <c r="D131" s="55">
        <f>D124</f>
        <v>2014.04</v>
      </c>
      <c r="E131" s="56">
        <f>D131</f>
        <v>2014.04</v>
      </c>
      <c r="F131" s="56">
        <f>D131</f>
        <v>2014.04</v>
      </c>
      <c r="G131" s="57">
        <f>D131</f>
        <v>2014.04</v>
      </c>
    </row>
    <row r="132" spans="1:7" ht="32.25" customHeight="1" thickBot="1">
      <c r="A132" s="46" t="s">
        <v>38</v>
      </c>
      <c r="B132" s="47"/>
      <c r="C132" s="48"/>
      <c r="D132" s="49">
        <f>'[2]Октябрь прогноз   '!$M$282</f>
        <v>1698.7</v>
      </c>
      <c r="E132" s="50"/>
      <c r="F132" s="50"/>
      <c r="G132" s="51"/>
    </row>
    <row r="133" spans="1:7" ht="15" thickBot="1">
      <c r="A133" s="63" t="s">
        <v>9</v>
      </c>
      <c r="B133" s="63"/>
      <c r="C133" s="63"/>
      <c r="D133" s="63"/>
      <c r="E133" s="63"/>
      <c r="F133" s="63"/>
      <c r="G133" s="63"/>
    </row>
    <row r="134" spans="1:7" ht="15" customHeight="1">
      <c r="A134" s="64" t="s">
        <v>33</v>
      </c>
      <c r="B134" s="65"/>
      <c r="C134" s="66"/>
      <c r="D134" s="70" t="s">
        <v>2</v>
      </c>
      <c r="E134" s="71"/>
      <c r="F134" s="71"/>
      <c r="G134" s="72"/>
    </row>
    <row r="135" spans="1:7" ht="12.75" customHeight="1">
      <c r="A135" s="67"/>
      <c r="B135" s="68"/>
      <c r="C135" s="69"/>
      <c r="D135" s="55" t="s">
        <v>3</v>
      </c>
      <c r="E135" s="56" t="s">
        <v>4</v>
      </c>
      <c r="F135" s="56" t="s">
        <v>5</v>
      </c>
      <c r="G135" s="57" t="s">
        <v>6</v>
      </c>
    </row>
    <row r="136" spans="1:7" ht="15" customHeight="1">
      <c r="A136" s="52" t="s">
        <v>19</v>
      </c>
      <c r="B136" s="58"/>
      <c r="C136" s="59"/>
      <c r="D136" s="55">
        <f>D129</f>
        <v>914666</v>
      </c>
      <c r="E136" s="56">
        <f>D136</f>
        <v>914666</v>
      </c>
      <c r="F136" s="56">
        <f>D136</f>
        <v>914666</v>
      </c>
      <c r="G136" s="57">
        <f>D136</f>
        <v>914666</v>
      </c>
    </row>
    <row r="137" spans="1:7" ht="15" customHeight="1">
      <c r="A137" s="52" t="s">
        <v>22</v>
      </c>
      <c r="B137" s="58"/>
      <c r="C137" s="59"/>
      <c r="D137" s="55">
        <f>D130</f>
        <v>192746.05</v>
      </c>
      <c r="E137" s="56">
        <f>D137</f>
        <v>192746.05</v>
      </c>
      <c r="F137" s="56">
        <f>D137</f>
        <v>192746.05</v>
      </c>
      <c r="G137" s="57">
        <f>D137</f>
        <v>192746.05</v>
      </c>
    </row>
    <row r="138" spans="1:7" ht="51" customHeight="1">
      <c r="A138" s="52" t="s">
        <v>39</v>
      </c>
      <c r="B138" s="53"/>
      <c r="C138" s="54"/>
      <c r="D138" s="55">
        <f>D131</f>
        <v>2014.04</v>
      </c>
      <c r="E138" s="56">
        <f>D138</f>
        <v>2014.04</v>
      </c>
      <c r="F138" s="56">
        <f>D138</f>
        <v>2014.04</v>
      </c>
      <c r="G138" s="57">
        <f>D138</f>
        <v>2014.04</v>
      </c>
    </row>
    <row r="139" spans="1:7" ht="32.25" customHeight="1" thickBot="1">
      <c r="A139" s="46" t="s">
        <v>38</v>
      </c>
      <c r="B139" s="47"/>
      <c r="C139" s="48"/>
      <c r="D139" s="49">
        <f>'[2]Октябрь прогноз   '!$M$291</f>
        <v>1666.59</v>
      </c>
      <c r="E139" s="50"/>
      <c r="F139" s="50"/>
      <c r="G139" s="51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102" t="s">
        <v>35</v>
      </c>
      <c r="B143" s="103"/>
      <c r="C143" s="104"/>
      <c r="D143" s="83" t="s">
        <v>2</v>
      </c>
      <c r="E143" s="83"/>
      <c r="F143" s="83"/>
      <c r="G143" s="84"/>
    </row>
    <row r="144" spans="1:7" s="18" customFormat="1" ht="14.25" customHeight="1" thickBot="1">
      <c r="A144" s="105"/>
      <c r="B144" s="106"/>
      <c r="C144" s="107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85" t="s">
        <v>17</v>
      </c>
      <c r="B145" s="86"/>
      <c r="C145" s="87"/>
      <c r="D145" s="26">
        <f>'[2]Октябрь прогноз   '!$D$426</f>
        <v>1790.12</v>
      </c>
      <c r="E145" s="27">
        <f>'[2]Октябрь прогноз   '!$D$427</f>
        <v>2825.96</v>
      </c>
      <c r="F145" s="27">
        <f>'[2]Октябрь прогноз   '!$D$428</f>
        <v>3092.4</v>
      </c>
      <c r="G145" s="28">
        <f>'[2]Октябрь прогноз   '!$D$429</f>
        <v>3983.27</v>
      </c>
    </row>
    <row r="146" spans="1:7" s="18" customFormat="1" ht="28.5" customHeight="1">
      <c r="A146" s="85" t="s">
        <v>23</v>
      </c>
      <c r="B146" s="86"/>
      <c r="C146" s="87"/>
      <c r="D146" s="19">
        <f>'[2]Октябрь прогноз   '!$E$432</f>
        <v>139.94</v>
      </c>
      <c r="E146" s="20">
        <f>'[2]Октябрь прогноз   '!$E$433</f>
        <v>298.99</v>
      </c>
      <c r="F146" s="20">
        <f>'[2]Октябрь прогноз   '!$E$434</f>
        <v>403.24</v>
      </c>
      <c r="G146" s="21">
        <f>'[2]Октябрь прогноз   '!$E$435</f>
        <v>880.69</v>
      </c>
    </row>
    <row r="147" spans="1:7" s="18" customFormat="1" ht="15.75" customHeight="1">
      <c r="A147" s="85" t="s">
        <v>24</v>
      </c>
      <c r="B147" s="86"/>
      <c r="C147" s="87"/>
      <c r="D147" s="19">
        <f>'[2]Октябрь прогноз   '!$D$432</f>
        <v>965032</v>
      </c>
      <c r="E147" s="20">
        <f>'[2]Октябрь прогноз   '!$D$433</f>
        <v>969588.73</v>
      </c>
      <c r="F147" s="20">
        <f>'[2]Октябрь прогноз   '!$D$434</f>
        <v>1097217.28</v>
      </c>
      <c r="G147" s="21">
        <f>'[2]Октябрь прогноз   '!$D$435</f>
        <v>1171406.55</v>
      </c>
    </row>
    <row r="148" spans="1:7" s="18" customFormat="1" ht="40.5" customHeight="1">
      <c r="A148" s="60" t="s">
        <v>40</v>
      </c>
      <c r="B148" s="61"/>
      <c r="C148" s="62"/>
      <c r="D148" s="19">
        <f>'[2]Октябрь прогноз   '!$E$438</f>
        <v>2014.04</v>
      </c>
      <c r="E148" s="20"/>
      <c r="F148" s="20"/>
      <c r="G148" s="21"/>
    </row>
    <row r="149" spans="1:7" s="18" customFormat="1" ht="26.25" customHeight="1">
      <c r="A149" s="60" t="s">
        <v>41</v>
      </c>
      <c r="B149" s="61"/>
      <c r="C149" s="62"/>
      <c r="D149" s="19">
        <f>'[2]Октябрь прогноз   '!$D$438</f>
        <v>192746.05</v>
      </c>
      <c r="E149" s="20"/>
      <c r="F149" s="20"/>
      <c r="G149" s="21"/>
    </row>
    <row r="150" spans="1:7" s="18" customFormat="1" ht="17.25" customHeight="1">
      <c r="A150" s="30" t="s">
        <v>47</v>
      </c>
      <c r="B150" s="31"/>
      <c r="C150" s="32"/>
      <c r="D150" s="37"/>
      <c r="E150" s="38"/>
      <c r="F150" s="38"/>
      <c r="G150" s="39"/>
    </row>
    <row r="151" spans="1:7" s="18" customFormat="1" ht="17.25" customHeight="1">
      <c r="A151" s="33" t="s">
        <v>44</v>
      </c>
      <c r="B151" s="34"/>
      <c r="C151" s="34"/>
      <c r="D151" s="40">
        <f>'[2]Октябрь прогноз   '!$H$433</f>
        <v>834.58</v>
      </c>
      <c r="E151" s="41"/>
      <c r="F151" s="41"/>
      <c r="G151" s="42"/>
    </row>
    <row r="152" spans="1:7" s="18" customFormat="1" ht="17.25" customHeight="1">
      <c r="A152" s="35" t="s">
        <v>45</v>
      </c>
      <c r="B152" s="36"/>
      <c r="C152" s="36"/>
      <c r="D152" s="43">
        <f>'[2]Октябрь прогноз   '!$H$434</f>
        <v>310.3</v>
      </c>
      <c r="E152" s="44"/>
      <c r="F152" s="44"/>
      <c r="G152" s="45"/>
    </row>
    <row r="153" spans="1:7" s="18" customFormat="1" ht="17.25" customHeight="1">
      <c r="A153" s="35" t="s">
        <v>46</v>
      </c>
      <c r="B153" s="36"/>
      <c r="C153" s="36"/>
      <c r="D153" s="43">
        <f>'[2]Октябрь прогноз   '!$H$435</f>
        <v>278.19</v>
      </c>
      <c r="E153" s="44"/>
      <c r="F153" s="44"/>
      <c r="G153" s="45"/>
    </row>
    <row r="154" spans="1:7" ht="15" customHeight="1">
      <c r="A154" s="35" t="s">
        <v>26</v>
      </c>
      <c r="B154" s="36"/>
      <c r="C154" s="36"/>
      <c r="D154" s="75">
        <f>'[2]Октябрь прогноз   '!$H$10</f>
        <v>6.4</v>
      </c>
      <c r="E154" s="76"/>
      <c r="F154" s="76"/>
      <c r="G154" s="77"/>
    </row>
    <row r="155" spans="1:7" ht="28.5" customHeight="1">
      <c r="A155" s="35" t="s">
        <v>27</v>
      </c>
      <c r="B155" s="36"/>
      <c r="C155" s="36"/>
      <c r="D155" s="75">
        <f>'[2]Октябрь прогноз   '!$I$10</f>
        <v>1382</v>
      </c>
      <c r="E155" s="76"/>
      <c r="F155" s="76"/>
      <c r="G155" s="77"/>
    </row>
    <row r="156" spans="1:7" ht="14.25" customHeight="1">
      <c r="A156" s="35" t="s">
        <v>36</v>
      </c>
      <c r="B156" s="36"/>
      <c r="C156" s="36"/>
      <c r="D156" s="75">
        <f>'[2]Октябрь прогноз   '!$J$10</f>
        <v>914666</v>
      </c>
      <c r="E156" s="76"/>
      <c r="F156" s="76"/>
      <c r="G156" s="77"/>
    </row>
    <row r="157" spans="1:7" ht="14.25" customHeight="1" thickBot="1">
      <c r="A157" s="78" t="s">
        <v>25</v>
      </c>
      <c r="B157" s="79"/>
      <c r="C157" s="79"/>
      <c r="D157" s="80">
        <f>'[2]Октябрь прогноз   '!$K$10</f>
        <v>0.00143296864</v>
      </c>
      <c r="E157" s="81"/>
      <c r="F157" s="81"/>
      <c r="G157" s="82"/>
    </row>
  </sheetData>
  <sheetProtection/>
  <mergeCells count="191"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55:C155"/>
    <mergeCell ref="A38:C38"/>
    <mergeCell ref="A39:C39"/>
    <mergeCell ref="A143:C144"/>
    <mergeCell ref="A145:C145"/>
    <mergeCell ref="A86:G86"/>
    <mergeCell ref="A87:C88"/>
    <mergeCell ref="D87:G87"/>
    <mergeCell ref="D155:G155"/>
    <mergeCell ref="A79:G79"/>
    <mergeCell ref="A154:C154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105:C105"/>
    <mergeCell ref="D105:G105"/>
    <mergeCell ref="A101:C102"/>
    <mergeCell ref="D101:G101"/>
    <mergeCell ref="A103:C103"/>
    <mergeCell ref="A104:C104"/>
    <mergeCell ref="D102:G102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A156:C156"/>
    <mergeCell ref="D156:G156"/>
    <mergeCell ref="A157:C157"/>
    <mergeCell ref="D157:G157"/>
    <mergeCell ref="D154:G154"/>
    <mergeCell ref="D115:G115"/>
    <mergeCell ref="D116:G116"/>
    <mergeCell ref="D117:G117"/>
    <mergeCell ref="D143:G143"/>
    <mergeCell ref="A146:C146"/>
    <mergeCell ref="A119:G119"/>
    <mergeCell ref="A120:C121"/>
    <mergeCell ref="D120:G120"/>
    <mergeCell ref="D121:G121"/>
    <mergeCell ref="A122:C122"/>
    <mergeCell ref="D122:G122"/>
    <mergeCell ref="A123:C123"/>
    <mergeCell ref="D123:G123"/>
    <mergeCell ref="A125:C125"/>
    <mergeCell ref="D125:G125"/>
    <mergeCell ref="A124:C124"/>
    <mergeCell ref="D124:G124"/>
    <mergeCell ref="A126:G126"/>
    <mergeCell ref="A127:C128"/>
    <mergeCell ref="D127:G127"/>
    <mergeCell ref="D128:G128"/>
    <mergeCell ref="A129:C129"/>
    <mergeCell ref="D129:G129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50:C150"/>
    <mergeCell ref="A151:C151"/>
    <mergeCell ref="A152:C152"/>
    <mergeCell ref="A153:C153"/>
    <mergeCell ref="D150:G150"/>
    <mergeCell ref="D151:G151"/>
    <mergeCell ref="D152:G152"/>
    <mergeCell ref="D153:G153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2020-09-30T13:45:19Z</dcterms:modified>
  <cp:category/>
  <cp:version/>
  <cp:contentType/>
  <cp:contentStatus/>
</cp:coreProperties>
</file>