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65" windowWidth="15195" windowHeight="11640" activeTab="0"/>
  </bookViews>
  <sheets>
    <sheet name="ГКПЗ корректировка" sheetId="1" r:id="rId1"/>
  </sheets>
  <definedNames>
    <definedName name="_xlnm.Print_Area" localSheetId="0">'ГКПЗ корректировка'!$A$1:$P$96</definedName>
  </definedNames>
  <calcPr fullCalcOnLoad="1"/>
</workbook>
</file>

<file path=xl/sharedStrings.xml><?xml version="1.0" encoding="utf-8"?>
<sst xmlns="http://schemas.openxmlformats.org/spreadsheetml/2006/main" count="273" uniqueCount="119">
  <si>
    <t>Номер закупки</t>
  </si>
  <si>
    <t>Год начала поставки товаров, выполнения работ, услуг</t>
  </si>
  <si>
    <t>Месяц окончания поставки товаров, выполнения работ, услуг</t>
  </si>
  <si>
    <t>Год окончания поставки товаров, выполнения работ, услуг</t>
  </si>
  <si>
    <t>1 гр</t>
  </si>
  <si>
    <t>2 гр</t>
  </si>
  <si>
    <t>3 гр</t>
  </si>
  <si>
    <t>4 гр</t>
  </si>
  <si>
    <t>5 гр</t>
  </si>
  <si>
    <t>6 гр</t>
  </si>
  <si>
    <t>7 гр</t>
  </si>
  <si>
    <t>8 гр</t>
  </si>
  <si>
    <t>9 гр</t>
  </si>
  <si>
    <t>10 гр</t>
  </si>
  <si>
    <t>февраль</t>
  </si>
  <si>
    <t>март</t>
  </si>
  <si>
    <t>Себестоимость</t>
  </si>
  <si>
    <t>апрель</t>
  </si>
  <si>
    <t>май</t>
  </si>
  <si>
    <t>июнь</t>
  </si>
  <si>
    <t>август</t>
  </si>
  <si>
    <t>Амортизация</t>
  </si>
  <si>
    <t>Планируемый способ закупки</t>
  </si>
  <si>
    <t>11 гр</t>
  </si>
  <si>
    <t>12 гр</t>
  </si>
  <si>
    <t>13 гр</t>
  </si>
  <si>
    <t>14 гр</t>
  </si>
  <si>
    <t>15 гр</t>
  </si>
  <si>
    <t>Закрытый запрос предложений</t>
  </si>
  <si>
    <t>ОАО «МЭСК»</t>
  </si>
  <si>
    <t>Закрытый запрос цен</t>
  </si>
  <si>
    <t>Оргтехника (ПК)</t>
  </si>
  <si>
    <t>Автотранспорт</t>
  </si>
  <si>
    <t>июль</t>
  </si>
  <si>
    <t>сентябрь</t>
  </si>
  <si>
    <t>Открытый  запрос предложений</t>
  </si>
  <si>
    <t>Приложение № 4</t>
  </si>
  <si>
    <t>ОАО «Мордовская энергосбытовая компания»</t>
  </si>
  <si>
    <t>Замена электропроводки в здании Комсосольского МО (по адресу п.г.т. Комсомольский, ул. Вокзальная, д.6)</t>
  </si>
  <si>
    <t>Ремонт здания Комсосольского МО (по адресу п.г.т. Комсомольский, ул. Вокзальная, д.6)</t>
  </si>
  <si>
    <t>Ремонт отопления в здании ОАО "Мордовская энергосбытовая компания" (по адресу г.Саранск, ул.Большевистская, 117Б)</t>
  </si>
  <si>
    <t>Ремонт фасада здания ОАО "Мордовская энергосбытовая компания" (по адресу г.Саранск, ул.Большевистская, 117А)</t>
  </si>
  <si>
    <t>Краснослободское межрайонное отделение ОАО «Мордовская энергосбытовая компания»</t>
  </si>
  <si>
    <t>Комсомольское межрайонное отделение ОАО «Мордовская энергосбытовая компания»</t>
  </si>
  <si>
    <t>Ремонт здания Краснослободского МО ОАО "Мордовская энергосбытовая компания" (по адресу г.Краснослободск, Ст. Горяша, подстанция)</t>
  </si>
  <si>
    <t xml:space="preserve">июль </t>
  </si>
  <si>
    <t>автотранспорт и з.ч.</t>
  </si>
  <si>
    <t>Вычислительная техники и вычислительные сети</t>
  </si>
  <si>
    <t>Прочие здания</t>
  </si>
  <si>
    <t>Мебель</t>
  </si>
  <si>
    <t>Приобретение програмного обеспечения</t>
  </si>
  <si>
    <t>Бензин автомобильный</t>
  </si>
  <si>
    <t>Открытый запрос цен</t>
  </si>
  <si>
    <t>ГСМ</t>
  </si>
  <si>
    <t>Канцелярские товары</t>
  </si>
  <si>
    <t>Др.оборудование, з/части и материалы</t>
  </si>
  <si>
    <t>Офисная мебель</t>
  </si>
  <si>
    <t>Закрытый   запрос предложений</t>
  </si>
  <si>
    <t>Центральное отделение ОАО "Мордовская энергосбытовая компания"</t>
  </si>
  <si>
    <t>Ремонт  здания ОАО "Мордовская энергосбытовая компания" (по адресу г.Саранск, ул.Большевистская, 117Б)</t>
  </si>
  <si>
    <r>
      <t xml:space="preserve"> </t>
    </r>
    <r>
      <rPr>
        <sz val="16"/>
        <rFont val="Times New Roman"/>
        <family val="1"/>
      </rPr>
      <t xml:space="preserve">к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Положению о порядке проведения регламентированных закупок товаров, работ, услуг для нужд</t>
    </r>
  </si>
  <si>
    <t xml:space="preserve">Подразделение/предприятие потребитель продукции </t>
  </si>
  <si>
    <t>Номер лота</t>
  </si>
  <si>
    <t>Наименование лота</t>
  </si>
  <si>
    <t xml:space="preserve"> Временной интервал* официального объявления о начале процедур</t>
  </si>
  <si>
    <t xml:space="preserve">Источник финансирования </t>
  </si>
  <si>
    <t>Планируемая  цена лота, тыс.руб.</t>
  </si>
  <si>
    <t>Месяц   начала поставки товаров, выполнения работ, услуг</t>
  </si>
  <si>
    <t>Организатор закупки</t>
  </si>
  <si>
    <t xml:space="preserve"> группа продукции и или код классификатора</t>
  </si>
  <si>
    <t>Комментарий</t>
  </si>
  <si>
    <t>Итого по разделу 1</t>
  </si>
  <si>
    <t>Итого по разделу 2</t>
  </si>
  <si>
    <t>Итого по разделу 3</t>
  </si>
  <si>
    <t>Годовая комплексная программа закупок ОАО "Мордовская энергосбытовая компания" на 2006 год</t>
  </si>
  <si>
    <t>«Согласовано»        .</t>
  </si>
  <si>
    <t xml:space="preserve">март </t>
  </si>
  <si>
    <t>ноябрь</t>
  </si>
  <si>
    <t>декабрь</t>
  </si>
  <si>
    <t>Негосударственное пенсионное страхование</t>
  </si>
  <si>
    <t>Единственный источник</t>
  </si>
  <si>
    <t>Контрольно- кассовые аппараты</t>
  </si>
  <si>
    <t>Октябрь</t>
  </si>
  <si>
    <t>октябрь</t>
  </si>
  <si>
    <t>Открытый конкурс</t>
  </si>
  <si>
    <t>январь</t>
  </si>
  <si>
    <t>Другое оборудование, запчасти и материалы</t>
  </si>
  <si>
    <t xml:space="preserve">В связи с увеличением числа-абонентов потребителей увеличилась штатная численность работников (контролеров- операторов). Возникла необходимость приобретения дополнитеоьного- количества ККМ </t>
  </si>
  <si>
    <t>Запчасти и расходные материалы для оргтехники</t>
  </si>
  <si>
    <t>Прочие услуги</t>
  </si>
  <si>
    <t>Поставщиком теплоэнергии для ОАО "Мордовская энергосбытовая компания"  является ОАО "Мордовская теплосетевая компания" которая является субъектом естественной монополии.</t>
  </si>
  <si>
    <t>В соответствии со стратегией негосударственного пенсионного обеспечения работников Холдинга РАО "ЕЭС России"  принятой решением Правления ОАО РАО "ЕЭС России" №884 пр от 26.08.2004 г.(письмо №ЯУ-4129 от 03.11.04 г.)</t>
  </si>
  <si>
    <t>________________________________2006 г.</t>
  </si>
  <si>
    <t>Ремонт отопления в здании Комсомольского МО (по адресу п.г.т. Комсомольский, ул. Вокзальная, д.6)</t>
  </si>
  <si>
    <t>Автозапчасти ГАЗ</t>
  </si>
  <si>
    <t>Автозапчасти УАЗ</t>
  </si>
  <si>
    <t>В 2005 году РАО "ЕЭС Росии" провело конкурс по выбору аудиторских фирм для ДЗО Холдинга. ( на срок 3 года). Вопрос по утверждению аудиторской фирмы и стоимости услуг выносится на Совет Директоров Общества ежегодно.</t>
  </si>
  <si>
    <t>Услуги аудиторской фирмы</t>
  </si>
  <si>
    <t>РАО ЕЭС Росиии"</t>
  </si>
  <si>
    <t>Услуги НП "АТС"</t>
  </si>
  <si>
    <t xml:space="preserve">Некомерческое партнерство " Администратор торговой системы оптового рынка электроэнергии Единой энергетической системы "  согласно  Регламенту  оптового рынка  электроэнергии является организатором торгов для участников сектора свободной торговли. </t>
  </si>
  <si>
    <t>ИТОГО</t>
  </si>
  <si>
    <t>1. Энергоремонтное производство (услуги)</t>
  </si>
  <si>
    <t>2. Энергоремонтное производство (материалы)</t>
  </si>
  <si>
    <t>Итого по разделу 4</t>
  </si>
  <si>
    <t>3. Строительство, реконструкция и техническое перевооружение энергообъектов (материалы)</t>
  </si>
  <si>
    <t>4. Экплуатационные расходы (материалы)</t>
  </si>
  <si>
    <t>5. Экплуатационные расходы (услуги)</t>
  </si>
  <si>
    <t>Открытый запрос предложений</t>
  </si>
  <si>
    <t>Теплоэнергия и горячее водоснабжение</t>
  </si>
  <si>
    <t xml:space="preserve">Генеральный директор </t>
  </si>
  <si>
    <t>С.Е. Иконников</t>
  </si>
  <si>
    <t xml:space="preserve">Начальник управления закупок </t>
  </si>
  <si>
    <t>Ф.Н. Пикин</t>
  </si>
  <si>
    <t>ОАО "ТГК -6"</t>
  </si>
  <si>
    <t xml:space="preserve"> Саранское межрайонного отделения ОАО "Мордовская энергосбытовая компания"</t>
  </si>
  <si>
    <t>Ремонт помещений Саранского МО "Мордовская энергосбытовая компания" (по адресу г.Саранск , ул. Лодыгина 6)</t>
  </si>
  <si>
    <t>Утверждена решением Совета директоров, протокол № 34 от 28/09/2006 г.</t>
  </si>
  <si>
    <t>председатель ЦЗО «МЭСК» Хисамова Л.Н.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</si>
</sst>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vertAlign val="superscript"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24"/>
      <name val="Arial Cyr"/>
      <family val="0"/>
    </font>
    <font>
      <sz val="24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20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20" xfId="0" applyFont="1" applyBorder="1" applyAlignment="1">
      <alignment wrapText="1"/>
    </xf>
    <xf numFmtId="0" fontId="1" fillId="0" borderId="20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top" wrapText="1"/>
    </xf>
    <xf numFmtId="0" fontId="5" fillId="0" borderId="24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1" fillId="0" borderId="26" xfId="0" applyFont="1" applyBorder="1" applyAlignment="1">
      <alignment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9" fillId="0" borderId="21" xfId="0" applyFont="1" applyBorder="1" applyAlignment="1">
      <alignment horizontal="center"/>
    </xf>
    <xf numFmtId="0" fontId="2" fillId="33" borderId="14" xfId="0" applyFont="1" applyFill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31" xfId="0" applyFont="1" applyBorder="1" applyAlignment="1">
      <alignment horizontal="center" vertical="top" wrapText="1"/>
    </xf>
    <xf numFmtId="0" fontId="1" fillId="0" borderId="23" xfId="0" applyFont="1" applyFill="1" applyBorder="1" applyAlignment="1">
      <alignment vertical="top" wrapText="1"/>
    </xf>
    <xf numFmtId="0" fontId="9" fillId="0" borderId="2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10" fillId="0" borderId="24" xfId="0" applyFont="1" applyBorder="1" applyAlignment="1">
      <alignment/>
    </xf>
    <xf numFmtId="0" fontId="9" fillId="0" borderId="25" xfId="0" applyFont="1" applyFill="1" applyBorder="1" applyAlignment="1">
      <alignment horizontal="left"/>
    </xf>
    <xf numFmtId="1" fontId="1" fillId="33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0" fillId="0" borderId="31" xfId="0" applyBorder="1" applyAlignment="1">
      <alignment/>
    </xf>
    <xf numFmtId="0" fontId="2" fillId="33" borderId="33" xfId="0" applyFont="1" applyFill="1" applyBorder="1" applyAlignment="1">
      <alignment vertical="top" wrapText="1"/>
    </xf>
    <xf numFmtId="0" fontId="0" fillId="0" borderId="34" xfId="0" applyBorder="1" applyAlignment="1">
      <alignment/>
    </xf>
    <xf numFmtId="0" fontId="9" fillId="0" borderId="34" xfId="0" applyFont="1" applyBorder="1" applyAlignment="1">
      <alignment horizontal="left"/>
    </xf>
    <xf numFmtId="0" fontId="1" fillId="33" borderId="35" xfId="0" applyFont="1" applyFill="1" applyBorder="1" applyAlignment="1">
      <alignment vertical="top" wrapText="1"/>
    </xf>
    <xf numFmtId="0" fontId="1" fillId="33" borderId="36" xfId="0" applyFont="1" applyFill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1" fillId="33" borderId="39" xfId="0" applyFont="1" applyFill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1" fontId="1" fillId="33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top" wrapText="1"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1" fontId="2" fillId="0" borderId="42" xfId="0" applyNumberFormat="1" applyFont="1" applyBorder="1" applyAlignment="1">
      <alignment horizontal="center"/>
    </xf>
    <xf numFmtId="0" fontId="10" fillId="0" borderId="42" xfId="0" applyFont="1" applyBorder="1" applyAlignment="1">
      <alignment/>
    </xf>
    <xf numFmtId="0" fontId="1" fillId="0" borderId="42" xfId="0" applyFont="1" applyFill="1" applyBorder="1" applyAlignment="1">
      <alignment vertical="top" wrapText="1"/>
    </xf>
    <xf numFmtId="0" fontId="8" fillId="0" borderId="43" xfId="0" applyFont="1" applyBorder="1" applyAlignment="1">
      <alignment horizontal="left"/>
    </xf>
    <xf numFmtId="0" fontId="1" fillId="0" borderId="44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" fillId="0" borderId="46" xfId="0" applyFont="1" applyBorder="1" applyAlignment="1">
      <alignment vertical="top" wrapText="1"/>
    </xf>
    <xf numFmtId="0" fontId="1" fillId="33" borderId="33" xfId="0" applyFont="1" applyFill="1" applyBorder="1" applyAlignment="1">
      <alignment vertical="top" wrapText="1"/>
    </xf>
    <xf numFmtId="1" fontId="2" fillId="33" borderId="14" xfId="0" applyNumberFormat="1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1" fontId="1" fillId="33" borderId="47" xfId="0" applyNumberFormat="1" applyFont="1" applyFill="1" applyBorder="1" applyAlignment="1">
      <alignment horizontal="center" vertical="center" wrapText="1"/>
    </xf>
    <xf numFmtId="0" fontId="1" fillId="0" borderId="47" xfId="0" applyFont="1" applyBorder="1" applyAlignment="1">
      <alignment vertical="top" wrapText="1"/>
    </xf>
    <xf numFmtId="0" fontId="9" fillId="0" borderId="48" xfId="0" applyFont="1" applyBorder="1" applyAlignment="1">
      <alignment horizontal="left"/>
    </xf>
    <xf numFmtId="0" fontId="1" fillId="0" borderId="49" xfId="0" applyFont="1" applyBorder="1" applyAlignment="1">
      <alignment wrapText="1"/>
    </xf>
    <xf numFmtId="0" fontId="0" fillId="0" borderId="34" xfId="0" applyBorder="1" applyAlignment="1">
      <alignment wrapText="1"/>
    </xf>
    <xf numFmtId="0" fontId="1" fillId="0" borderId="50" xfId="0" applyFont="1" applyBorder="1" applyAlignment="1">
      <alignment horizontal="left" wrapText="1"/>
    </xf>
    <xf numFmtId="0" fontId="0" fillId="0" borderId="34" xfId="0" applyFill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49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/>
    </xf>
    <xf numFmtId="0" fontId="1" fillId="0" borderId="5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wrapText="1"/>
    </xf>
    <xf numFmtId="0" fontId="1" fillId="0" borderId="49" xfId="0" applyFont="1" applyFill="1" applyBorder="1" applyAlignment="1">
      <alignment wrapText="1"/>
    </xf>
    <xf numFmtId="0" fontId="1" fillId="0" borderId="52" xfId="0" applyFont="1" applyBorder="1" applyAlignment="1">
      <alignment vertical="top" wrapText="1"/>
    </xf>
    <xf numFmtId="0" fontId="1" fillId="0" borderId="53" xfId="0" applyFont="1" applyBorder="1" applyAlignment="1">
      <alignment vertical="top" wrapText="1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1" fillId="0" borderId="35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57" xfId="0" applyFont="1" applyBorder="1" applyAlignment="1">
      <alignment vertical="top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" fillId="33" borderId="56" xfId="0" applyFont="1" applyFill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1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" fillId="0" borderId="53" xfId="0" applyFont="1" applyBorder="1" applyAlignment="1">
      <alignment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1" fillId="0" borderId="42" xfId="0" applyFont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50" xfId="0" applyBorder="1" applyAlignment="1">
      <alignment wrapText="1"/>
    </xf>
    <xf numFmtId="0" fontId="17" fillId="0" borderId="29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6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60" xfId="0" applyBorder="1" applyAlignment="1">
      <alignment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36" xfId="0" applyFont="1" applyBorder="1" applyAlignment="1">
      <alignment/>
    </xf>
    <xf numFmtId="0" fontId="0" fillId="0" borderId="22" xfId="0" applyBorder="1" applyAlignment="1">
      <alignment/>
    </xf>
    <xf numFmtId="2" fontId="17" fillId="0" borderId="43" xfId="0" applyNumberFormat="1" applyFont="1" applyBorder="1" applyAlignment="1">
      <alignment/>
    </xf>
    <xf numFmtId="2" fontId="17" fillId="0" borderId="34" xfId="0" applyNumberFormat="1" applyFont="1" applyBorder="1" applyAlignment="1">
      <alignment/>
    </xf>
    <xf numFmtId="0" fontId="17" fillId="0" borderId="25" xfId="0" applyFont="1" applyBorder="1" applyAlignment="1">
      <alignment/>
    </xf>
    <xf numFmtId="2" fontId="17" fillId="0" borderId="15" xfId="0" applyNumberFormat="1" applyFont="1" applyBorder="1" applyAlignment="1">
      <alignment/>
    </xf>
    <xf numFmtId="1" fontId="17" fillId="0" borderId="35" xfId="0" applyNumberFormat="1" applyFont="1" applyBorder="1" applyAlignment="1">
      <alignment/>
    </xf>
    <xf numFmtId="1" fontId="17" fillId="0" borderId="36" xfId="0" applyNumberFormat="1" applyFont="1" applyBorder="1" applyAlignment="1">
      <alignment/>
    </xf>
    <xf numFmtId="0" fontId="17" fillId="0" borderId="39" xfId="0" applyFont="1" applyBorder="1" applyAlignment="1">
      <alignment/>
    </xf>
    <xf numFmtId="1" fontId="17" fillId="0" borderId="14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22" xfId="0" applyFont="1" applyBorder="1" applyAlignment="1">
      <alignment horizontal="left"/>
    </xf>
    <xf numFmtId="0" fontId="5" fillId="0" borderId="61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59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2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2.75"/>
  <cols>
    <col min="2" max="2" width="42.75390625" style="0" customWidth="1"/>
    <col min="3" max="3" width="9.875" style="0" customWidth="1"/>
    <col min="4" max="4" width="10.25390625" style="0" customWidth="1"/>
    <col min="5" max="5" width="45.25390625" style="0" customWidth="1"/>
    <col min="6" max="6" width="16.375" style="0" customWidth="1"/>
    <col min="7" max="7" width="16.625" style="0" customWidth="1"/>
    <col min="8" max="8" width="17.75390625" style="0" customWidth="1"/>
    <col min="9" max="9" width="13.75390625" style="0" hidden="1" customWidth="1"/>
    <col min="10" max="10" width="14.25390625" style="0" customWidth="1"/>
    <col min="11" max="11" width="14.875" style="0" customWidth="1"/>
    <col min="12" max="13" width="14.25390625" style="0" customWidth="1"/>
    <col min="14" max="14" width="14.75390625" style="0" customWidth="1"/>
    <col min="15" max="15" width="15.75390625" style="0" customWidth="1"/>
    <col min="16" max="16" width="48.125" style="0" customWidth="1"/>
  </cols>
  <sheetData>
    <row r="2" ht="15.75">
      <c r="B2" s="1"/>
    </row>
    <row r="3" ht="15.75">
      <c r="B3" s="1"/>
    </row>
    <row r="4" ht="15.75" customHeight="1">
      <c r="P4" s="13" t="s">
        <v>36</v>
      </c>
    </row>
    <row r="5" ht="20.25">
      <c r="P5" s="13" t="s">
        <v>60</v>
      </c>
    </row>
    <row r="6" ht="20.25">
      <c r="P6" s="14" t="s">
        <v>37</v>
      </c>
    </row>
    <row r="9" spans="2:6" ht="22.5" customHeight="1">
      <c r="B9" s="68" t="s">
        <v>117</v>
      </c>
      <c r="C9" s="69"/>
      <c r="D9" s="69"/>
      <c r="E9" s="69"/>
      <c r="F9" s="69"/>
    </row>
    <row r="10" spans="2:6" ht="21" customHeight="1">
      <c r="B10" s="68" t="s">
        <v>75</v>
      </c>
      <c r="C10" s="69"/>
      <c r="D10" s="69"/>
      <c r="E10" s="69"/>
      <c r="F10" s="69"/>
    </row>
    <row r="11" spans="2:6" ht="23.25">
      <c r="B11" s="68"/>
      <c r="C11" s="69"/>
      <c r="D11" s="69"/>
      <c r="E11" s="69"/>
      <c r="F11" s="69"/>
    </row>
    <row r="12" spans="2:6" ht="20.25" customHeight="1">
      <c r="B12" s="68" t="s">
        <v>118</v>
      </c>
      <c r="C12" s="69"/>
      <c r="D12" s="69"/>
      <c r="E12" s="69"/>
      <c r="F12" s="69"/>
    </row>
    <row r="13" spans="2:11" ht="23.25">
      <c r="B13" s="68" t="s">
        <v>92</v>
      </c>
      <c r="C13" s="69"/>
      <c r="D13" s="69"/>
      <c r="E13" s="69"/>
      <c r="F13" s="69"/>
      <c r="G13" s="69"/>
      <c r="K13" s="70"/>
    </row>
    <row r="14" spans="2:6" ht="23.25">
      <c r="B14" s="69"/>
      <c r="C14" s="69"/>
      <c r="D14" s="69"/>
      <c r="E14" s="69"/>
      <c r="F14" s="69"/>
    </row>
    <row r="16" spans="2:10" ht="30">
      <c r="B16" s="57" t="s">
        <v>74</v>
      </c>
      <c r="C16" s="58"/>
      <c r="D16" s="58"/>
      <c r="E16" s="58"/>
      <c r="F16" s="58"/>
      <c r="G16" s="58"/>
      <c r="H16" s="58"/>
      <c r="I16" s="58"/>
      <c r="J16" s="58"/>
    </row>
    <row r="17" ht="21" thickBot="1">
      <c r="B17" s="15"/>
    </row>
    <row r="18" spans="2:16" ht="112.5" customHeight="1" thickBot="1">
      <c r="B18" s="16" t="s">
        <v>61</v>
      </c>
      <c r="C18" s="17" t="s">
        <v>0</v>
      </c>
      <c r="D18" s="18" t="s">
        <v>62</v>
      </c>
      <c r="E18" s="18" t="s">
        <v>63</v>
      </c>
      <c r="F18" s="16" t="s">
        <v>22</v>
      </c>
      <c r="G18" s="17" t="s">
        <v>64</v>
      </c>
      <c r="H18" s="17" t="s">
        <v>65</v>
      </c>
      <c r="I18" s="17" t="s">
        <v>66</v>
      </c>
      <c r="J18" s="17" t="s">
        <v>1</v>
      </c>
      <c r="K18" s="17" t="s">
        <v>67</v>
      </c>
      <c r="L18" s="17" t="s">
        <v>3</v>
      </c>
      <c r="M18" s="17" t="s">
        <v>2</v>
      </c>
      <c r="N18" s="17" t="s">
        <v>68</v>
      </c>
      <c r="O18" s="19" t="s">
        <v>69</v>
      </c>
      <c r="P18" s="17" t="s">
        <v>70</v>
      </c>
    </row>
    <row r="19" spans="2:16" ht="16.5" thickBot="1">
      <c r="B19" s="24" t="s">
        <v>4</v>
      </c>
      <c r="C19" s="23" t="s">
        <v>5</v>
      </c>
      <c r="D19" s="23" t="s">
        <v>6</v>
      </c>
      <c r="E19" s="23" t="s">
        <v>7</v>
      </c>
      <c r="F19" s="23" t="s">
        <v>8</v>
      </c>
      <c r="G19" s="23" t="s">
        <v>9</v>
      </c>
      <c r="H19" s="23" t="s">
        <v>10</v>
      </c>
      <c r="I19" s="23" t="s">
        <v>11</v>
      </c>
      <c r="J19" s="23" t="s">
        <v>12</v>
      </c>
      <c r="K19" s="23" t="s">
        <v>13</v>
      </c>
      <c r="L19" s="24" t="s">
        <v>23</v>
      </c>
      <c r="M19" s="23" t="s">
        <v>24</v>
      </c>
      <c r="N19" s="23" t="s">
        <v>25</v>
      </c>
      <c r="O19" s="23" t="s">
        <v>26</v>
      </c>
      <c r="P19" s="23" t="s">
        <v>27</v>
      </c>
    </row>
    <row r="20" spans="2:16" ht="19.5" thickBot="1">
      <c r="B20" s="50"/>
      <c r="C20" s="51"/>
      <c r="D20" s="40"/>
      <c r="E20" s="40"/>
      <c r="F20" s="61"/>
      <c r="G20" s="162" t="s">
        <v>102</v>
      </c>
      <c r="H20" s="162"/>
      <c r="I20" s="162"/>
      <c r="J20" s="162"/>
      <c r="K20" s="162"/>
      <c r="L20" s="162"/>
      <c r="M20" s="162"/>
      <c r="N20" s="162"/>
      <c r="O20" s="51"/>
      <c r="P20" s="62"/>
    </row>
    <row r="21" spans="2:16" ht="54" customHeight="1">
      <c r="B21" s="111" t="s">
        <v>43</v>
      </c>
      <c r="C21" s="118">
        <v>1</v>
      </c>
      <c r="D21" s="125">
        <v>1</v>
      </c>
      <c r="E21" s="77" t="s">
        <v>38</v>
      </c>
      <c r="F21" s="91" t="s">
        <v>28</v>
      </c>
      <c r="G21" s="4" t="s">
        <v>14</v>
      </c>
      <c r="H21" s="5" t="s">
        <v>16</v>
      </c>
      <c r="I21" s="10">
        <v>210</v>
      </c>
      <c r="J21" s="5">
        <v>2006</v>
      </c>
      <c r="K21" s="5" t="s">
        <v>15</v>
      </c>
      <c r="L21" s="5">
        <v>2006</v>
      </c>
      <c r="M21" s="5" t="s">
        <v>17</v>
      </c>
      <c r="N21" s="6" t="s">
        <v>29</v>
      </c>
      <c r="O21" s="54" t="s">
        <v>48</v>
      </c>
      <c r="P21" s="55"/>
    </row>
    <row r="22" spans="2:16" ht="54" customHeight="1">
      <c r="B22" s="100" t="s">
        <v>58</v>
      </c>
      <c r="C22" s="106">
        <v>2</v>
      </c>
      <c r="D22" s="126">
        <v>1</v>
      </c>
      <c r="E22" s="78" t="s">
        <v>40</v>
      </c>
      <c r="F22" s="92" t="s">
        <v>28</v>
      </c>
      <c r="G22" s="2" t="s">
        <v>15</v>
      </c>
      <c r="H22" s="3" t="s">
        <v>16</v>
      </c>
      <c r="I22" s="11">
        <v>380</v>
      </c>
      <c r="J22" s="3">
        <v>2006</v>
      </c>
      <c r="K22" s="3" t="s">
        <v>17</v>
      </c>
      <c r="L22" s="3">
        <v>2006</v>
      </c>
      <c r="M22" s="3" t="s">
        <v>18</v>
      </c>
      <c r="N22" s="2" t="s">
        <v>29</v>
      </c>
      <c r="O22" s="21" t="s">
        <v>48</v>
      </c>
      <c r="P22" s="56"/>
    </row>
    <row r="23" spans="2:16" ht="53.25" customHeight="1">
      <c r="B23" s="112" t="s">
        <v>58</v>
      </c>
      <c r="C23" s="106">
        <v>3</v>
      </c>
      <c r="D23" s="126">
        <v>1</v>
      </c>
      <c r="E23" s="78" t="s">
        <v>41</v>
      </c>
      <c r="F23" s="92" t="s">
        <v>28</v>
      </c>
      <c r="G23" s="2" t="s">
        <v>18</v>
      </c>
      <c r="H23" s="3" t="s">
        <v>16</v>
      </c>
      <c r="I23" s="11">
        <v>535</v>
      </c>
      <c r="J23" s="3">
        <v>2006</v>
      </c>
      <c r="K23" s="3" t="s">
        <v>19</v>
      </c>
      <c r="L23" s="3">
        <v>2006</v>
      </c>
      <c r="M23" s="3" t="s">
        <v>33</v>
      </c>
      <c r="N23" s="2" t="s">
        <v>29</v>
      </c>
      <c r="O23" s="21" t="s">
        <v>48</v>
      </c>
      <c r="P23" s="56"/>
    </row>
    <row r="24" spans="2:16" ht="52.5" customHeight="1">
      <c r="B24" s="112" t="s">
        <v>43</v>
      </c>
      <c r="C24" s="106">
        <v>4</v>
      </c>
      <c r="D24" s="126">
        <v>1</v>
      </c>
      <c r="E24" s="78" t="s">
        <v>93</v>
      </c>
      <c r="F24" s="92" t="s">
        <v>28</v>
      </c>
      <c r="G24" s="2" t="s">
        <v>19</v>
      </c>
      <c r="H24" s="3" t="s">
        <v>16</v>
      </c>
      <c r="I24" s="11">
        <v>320</v>
      </c>
      <c r="J24" s="3">
        <v>2006</v>
      </c>
      <c r="K24" s="3" t="s">
        <v>45</v>
      </c>
      <c r="L24" s="3">
        <v>2006</v>
      </c>
      <c r="M24" s="3" t="s">
        <v>20</v>
      </c>
      <c r="N24" s="2" t="s">
        <v>29</v>
      </c>
      <c r="O24" s="21" t="s">
        <v>48</v>
      </c>
      <c r="P24" s="56"/>
    </row>
    <row r="25" spans="2:16" ht="57.75" customHeight="1">
      <c r="B25" s="100" t="s">
        <v>115</v>
      </c>
      <c r="C25" s="106">
        <v>5</v>
      </c>
      <c r="D25" s="126">
        <v>1</v>
      </c>
      <c r="E25" s="78" t="s">
        <v>116</v>
      </c>
      <c r="F25" s="92" t="s">
        <v>28</v>
      </c>
      <c r="G25" s="71" t="s">
        <v>19</v>
      </c>
      <c r="H25" s="3" t="s">
        <v>16</v>
      </c>
      <c r="I25" s="11">
        <v>205</v>
      </c>
      <c r="J25" s="3">
        <v>2006</v>
      </c>
      <c r="K25" s="3" t="s">
        <v>45</v>
      </c>
      <c r="L25" s="3">
        <v>2006</v>
      </c>
      <c r="M25" s="3" t="s">
        <v>20</v>
      </c>
      <c r="N25" s="2" t="s">
        <v>29</v>
      </c>
      <c r="O25" s="21" t="s">
        <v>48</v>
      </c>
      <c r="P25" s="56"/>
    </row>
    <row r="26" spans="2:16" ht="56.25" customHeight="1">
      <c r="B26" s="100" t="s">
        <v>58</v>
      </c>
      <c r="C26" s="106">
        <v>6</v>
      </c>
      <c r="D26" s="126">
        <v>1</v>
      </c>
      <c r="E26" s="78" t="s">
        <v>59</v>
      </c>
      <c r="F26" s="92" t="s">
        <v>28</v>
      </c>
      <c r="G26" s="2" t="s">
        <v>19</v>
      </c>
      <c r="H26" s="3" t="s">
        <v>16</v>
      </c>
      <c r="I26" s="11">
        <v>350</v>
      </c>
      <c r="J26" s="3">
        <v>2006</v>
      </c>
      <c r="K26" s="3" t="s">
        <v>45</v>
      </c>
      <c r="L26" s="3">
        <v>2006</v>
      </c>
      <c r="M26" s="3" t="s">
        <v>20</v>
      </c>
      <c r="N26" s="2" t="s">
        <v>29</v>
      </c>
      <c r="O26" s="21" t="s">
        <v>48</v>
      </c>
      <c r="P26" s="56"/>
    </row>
    <row r="27" spans="2:16" ht="54" customHeight="1">
      <c r="B27" s="100" t="s">
        <v>43</v>
      </c>
      <c r="C27" s="119">
        <v>8</v>
      </c>
      <c r="D27" s="127">
        <v>1</v>
      </c>
      <c r="E27" s="81" t="s">
        <v>39</v>
      </c>
      <c r="F27" s="93" t="s">
        <v>28</v>
      </c>
      <c r="G27" s="7" t="s">
        <v>33</v>
      </c>
      <c r="H27" s="8" t="s">
        <v>16</v>
      </c>
      <c r="I27" s="12">
        <v>210</v>
      </c>
      <c r="J27" s="8">
        <v>2006</v>
      </c>
      <c r="K27" s="8" t="s">
        <v>20</v>
      </c>
      <c r="L27" s="8">
        <v>2006</v>
      </c>
      <c r="M27" s="8" t="s">
        <v>34</v>
      </c>
      <c r="N27" s="7" t="s">
        <v>29</v>
      </c>
      <c r="O27" s="22" t="s">
        <v>48</v>
      </c>
      <c r="P27" s="59"/>
    </row>
    <row r="28" spans="2:16" ht="66" customHeight="1" thickBot="1">
      <c r="B28" s="134" t="s">
        <v>42</v>
      </c>
      <c r="C28" s="119">
        <v>9</v>
      </c>
      <c r="D28" s="135">
        <v>1</v>
      </c>
      <c r="E28" s="81" t="s">
        <v>44</v>
      </c>
      <c r="F28" s="93" t="s">
        <v>28</v>
      </c>
      <c r="G28" s="7" t="s">
        <v>33</v>
      </c>
      <c r="H28" s="8" t="s">
        <v>16</v>
      </c>
      <c r="I28" s="12">
        <v>275</v>
      </c>
      <c r="J28" s="8">
        <v>2006</v>
      </c>
      <c r="K28" s="8" t="s">
        <v>20</v>
      </c>
      <c r="L28" s="8">
        <v>2006</v>
      </c>
      <c r="M28" s="8" t="s">
        <v>34</v>
      </c>
      <c r="N28" s="7" t="s">
        <v>29</v>
      </c>
      <c r="O28" s="7" t="s">
        <v>48</v>
      </c>
      <c r="P28" s="73"/>
    </row>
    <row r="29" spans="2:16" ht="19.5" customHeight="1" thickBot="1">
      <c r="B29" s="37"/>
      <c r="C29" s="122"/>
      <c r="D29" s="28"/>
      <c r="E29" s="53" t="s">
        <v>71</v>
      </c>
      <c r="F29" s="26"/>
      <c r="G29" s="26"/>
      <c r="H29" s="27"/>
      <c r="I29" s="95">
        <f>SUM(I21:I28)</f>
        <v>2485</v>
      </c>
      <c r="J29" s="27"/>
      <c r="K29" s="27"/>
      <c r="L29" s="27"/>
      <c r="M29" s="27"/>
      <c r="N29" s="26"/>
      <c r="O29" s="26"/>
      <c r="P29" s="35"/>
    </row>
    <row r="30" spans="2:16" ht="21.75" customHeight="1" thickBot="1">
      <c r="B30" s="37"/>
      <c r="C30" s="122"/>
      <c r="D30" s="136"/>
      <c r="E30" s="137"/>
      <c r="F30" s="138"/>
      <c r="G30" s="163" t="s">
        <v>103</v>
      </c>
      <c r="H30" s="164"/>
      <c r="I30" s="164"/>
      <c r="J30" s="164"/>
      <c r="K30" s="165"/>
      <c r="L30" s="140"/>
      <c r="M30" s="140"/>
      <c r="N30" s="139"/>
      <c r="O30" s="139"/>
      <c r="P30" s="35"/>
    </row>
    <row r="31" spans="1:16" ht="51.75" customHeight="1">
      <c r="A31" s="31"/>
      <c r="B31" s="124" t="s">
        <v>37</v>
      </c>
      <c r="C31" s="120">
        <v>9</v>
      </c>
      <c r="D31" s="128">
        <v>1</v>
      </c>
      <c r="E31" s="130" t="s">
        <v>94</v>
      </c>
      <c r="F31" s="131" t="s">
        <v>52</v>
      </c>
      <c r="G31" s="96" t="s">
        <v>83</v>
      </c>
      <c r="H31" s="96" t="s">
        <v>16</v>
      </c>
      <c r="I31" s="97">
        <v>100</v>
      </c>
      <c r="J31" s="96">
        <v>2007</v>
      </c>
      <c r="K31" s="96" t="s">
        <v>85</v>
      </c>
      <c r="L31" s="96">
        <v>2007</v>
      </c>
      <c r="M31" s="96" t="s">
        <v>15</v>
      </c>
      <c r="N31" s="98" t="s">
        <v>29</v>
      </c>
      <c r="O31" s="98" t="s">
        <v>46</v>
      </c>
      <c r="P31" s="99"/>
    </row>
    <row r="32" spans="1:16" ht="51.75" customHeight="1" thickBot="1">
      <c r="A32" s="31"/>
      <c r="B32" s="72" t="s">
        <v>37</v>
      </c>
      <c r="C32" s="121">
        <v>9</v>
      </c>
      <c r="D32" s="129">
        <v>2</v>
      </c>
      <c r="E32" s="94" t="s">
        <v>95</v>
      </c>
      <c r="F32" s="131" t="s">
        <v>52</v>
      </c>
      <c r="G32" s="96" t="s">
        <v>83</v>
      </c>
      <c r="H32" s="96" t="s">
        <v>16</v>
      </c>
      <c r="I32" s="97">
        <v>100</v>
      </c>
      <c r="J32" s="96">
        <v>2007</v>
      </c>
      <c r="K32" s="96" t="s">
        <v>85</v>
      </c>
      <c r="L32" s="96">
        <v>2007</v>
      </c>
      <c r="M32" s="96" t="s">
        <v>15</v>
      </c>
      <c r="N32" s="98" t="s">
        <v>29</v>
      </c>
      <c r="O32" s="98" t="s">
        <v>46</v>
      </c>
      <c r="P32" s="99"/>
    </row>
    <row r="33" spans="2:16" ht="19.5" customHeight="1" thickBot="1">
      <c r="B33" s="37"/>
      <c r="C33" s="122"/>
      <c r="D33" s="28"/>
      <c r="E33" s="74" t="s">
        <v>72</v>
      </c>
      <c r="F33" s="26"/>
      <c r="G33" s="26"/>
      <c r="H33" s="27"/>
      <c r="I33" s="95">
        <f>I31+I32</f>
        <v>200</v>
      </c>
      <c r="J33" s="27"/>
      <c r="K33" s="27"/>
      <c r="L33" s="27"/>
      <c r="M33" s="27"/>
      <c r="N33" s="26"/>
      <c r="O33" s="26"/>
      <c r="P33" s="35"/>
    </row>
    <row r="34" spans="2:16" ht="19.5" thickBot="1">
      <c r="B34" s="60"/>
      <c r="C34" s="123"/>
      <c r="D34" s="63"/>
      <c r="E34" s="84"/>
      <c r="F34" s="64" t="s">
        <v>105</v>
      </c>
      <c r="G34" s="64"/>
      <c r="H34" s="64"/>
      <c r="I34" s="64"/>
      <c r="J34" s="64"/>
      <c r="K34" s="65"/>
      <c r="L34" s="65"/>
      <c r="M34" s="65"/>
      <c r="N34" s="43"/>
      <c r="O34" s="43"/>
      <c r="P34" s="66"/>
    </row>
    <row r="35" spans="2:16" ht="46.5" customHeight="1">
      <c r="B35" s="113" t="s">
        <v>37</v>
      </c>
      <c r="C35" s="118">
        <v>10</v>
      </c>
      <c r="D35" s="115">
        <v>1</v>
      </c>
      <c r="E35" s="77" t="s">
        <v>32</v>
      </c>
      <c r="F35" s="91" t="s">
        <v>30</v>
      </c>
      <c r="G35" s="5" t="s">
        <v>18</v>
      </c>
      <c r="H35" s="5" t="s">
        <v>21</v>
      </c>
      <c r="I35" s="10">
        <v>800</v>
      </c>
      <c r="J35" s="5">
        <v>2006</v>
      </c>
      <c r="K35" s="5" t="s">
        <v>18</v>
      </c>
      <c r="L35" s="5">
        <v>2006</v>
      </c>
      <c r="M35" s="5" t="s">
        <v>18</v>
      </c>
      <c r="N35" s="4" t="s">
        <v>29</v>
      </c>
      <c r="O35" s="47" t="s">
        <v>46</v>
      </c>
      <c r="P35" s="48"/>
    </row>
    <row r="36" spans="2:16" ht="56.25" customHeight="1">
      <c r="B36" s="105" t="s">
        <v>37</v>
      </c>
      <c r="C36" s="119">
        <v>11</v>
      </c>
      <c r="D36" s="107">
        <v>1</v>
      </c>
      <c r="E36" s="81" t="s">
        <v>49</v>
      </c>
      <c r="F36" s="92" t="s">
        <v>35</v>
      </c>
      <c r="G36" s="3" t="s">
        <v>19</v>
      </c>
      <c r="H36" s="8" t="s">
        <v>21</v>
      </c>
      <c r="I36" s="12">
        <v>400</v>
      </c>
      <c r="J36" s="3">
        <v>2006</v>
      </c>
      <c r="K36" s="3" t="s">
        <v>19</v>
      </c>
      <c r="L36" s="3">
        <v>2006</v>
      </c>
      <c r="M36" s="3" t="s">
        <v>78</v>
      </c>
      <c r="N36" s="2" t="s">
        <v>29</v>
      </c>
      <c r="O36" s="22" t="s">
        <v>56</v>
      </c>
      <c r="P36" s="49"/>
    </row>
    <row r="37" spans="2:16" ht="63" customHeight="1">
      <c r="B37" s="105" t="s">
        <v>37</v>
      </c>
      <c r="C37" s="119">
        <v>12</v>
      </c>
      <c r="D37" s="116">
        <v>1</v>
      </c>
      <c r="E37" s="81" t="s">
        <v>31</v>
      </c>
      <c r="F37" s="93" t="s">
        <v>35</v>
      </c>
      <c r="G37" s="8" t="s">
        <v>17</v>
      </c>
      <c r="H37" s="8" t="s">
        <v>21</v>
      </c>
      <c r="I37" s="12">
        <v>1750</v>
      </c>
      <c r="J37" s="8">
        <v>2006</v>
      </c>
      <c r="K37" s="8" t="s">
        <v>18</v>
      </c>
      <c r="L37" s="8">
        <v>2006</v>
      </c>
      <c r="M37" s="8" t="s">
        <v>78</v>
      </c>
      <c r="N37" s="7" t="s">
        <v>29</v>
      </c>
      <c r="O37" s="22" t="s">
        <v>47</v>
      </c>
      <c r="P37" s="73"/>
    </row>
    <row r="38" spans="2:16" ht="71.25" customHeight="1" thickBot="1">
      <c r="B38" s="114" t="s">
        <v>37</v>
      </c>
      <c r="C38" s="119">
        <v>14</v>
      </c>
      <c r="D38" s="116">
        <v>1</v>
      </c>
      <c r="E38" s="81" t="s">
        <v>81</v>
      </c>
      <c r="F38" s="93" t="s">
        <v>52</v>
      </c>
      <c r="G38" s="8" t="s">
        <v>77</v>
      </c>
      <c r="H38" s="8" t="s">
        <v>21</v>
      </c>
      <c r="I38" s="12">
        <v>300</v>
      </c>
      <c r="J38" s="8">
        <v>2007</v>
      </c>
      <c r="K38" s="8" t="s">
        <v>85</v>
      </c>
      <c r="L38" s="8">
        <v>2007</v>
      </c>
      <c r="M38" s="8" t="s">
        <v>15</v>
      </c>
      <c r="N38" s="7" t="s">
        <v>29</v>
      </c>
      <c r="O38" s="7" t="s">
        <v>86</v>
      </c>
      <c r="P38" s="143" t="s">
        <v>87</v>
      </c>
    </row>
    <row r="39" spans="2:16" ht="24" customHeight="1" thickBot="1">
      <c r="B39" s="25"/>
      <c r="C39" s="122"/>
      <c r="D39" s="52"/>
      <c r="E39" s="53" t="s">
        <v>73</v>
      </c>
      <c r="F39" s="26"/>
      <c r="G39" s="27"/>
      <c r="H39" s="27"/>
      <c r="I39" s="39">
        <f>I35+I36+I37+I38</f>
        <v>3250</v>
      </c>
      <c r="J39" s="27"/>
      <c r="K39" s="27"/>
      <c r="L39" s="27"/>
      <c r="M39" s="27"/>
      <c r="N39" s="26"/>
      <c r="O39" s="26"/>
      <c r="P39" s="35"/>
    </row>
    <row r="40" spans="2:16" ht="21" customHeight="1" thickBot="1">
      <c r="B40" s="41"/>
      <c r="C40" s="123"/>
      <c r="D40" s="42"/>
      <c r="E40" s="43"/>
      <c r="F40" s="44" t="s">
        <v>106</v>
      </c>
      <c r="G40" s="44"/>
      <c r="H40" s="44"/>
      <c r="I40" s="44"/>
      <c r="J40" s="44"/>
      <c r="K40" s="44"/>
      <c r="L40" s="44"/>
      <c r="M40" s="44"/>
      <c r="N40" s="45"/>
      <c r="O40" s="32"/>
      <c r="P40" s="46"/>
    </row>
    <row r="41" spans="2:16" ht="49.5" customHeight="1">
      <c r="B41" s="113" t="s">
        <v>37</v>
      </c>
      <c r="C41" s="118">
        <v>18</v>
      </c>
      <c r="D41" s="117">
        <v>1</v>
      </c>
      <c r="E41" s="77" t="s">
        <v>50</v>
      </c>
      <c r="F41" s="79" t="s">
        <v>57</v>
      </c>
      <c r="G41" s="5" t="s">
        <v>15</v>
      </c>
      <c r="H41" s="5" t="s">
        <v>16</v>
      </c>
      <c r="I41" s="67">
        <v>1400</v>
      </c>
      <c r="J41" s="5">
        <v>2006</v>
      </c>
      <c r="K41" s="104" t="s">
        <v>15</v>
      </c>
      <c r="L41" s="5">
        <v>2006</v>
      </c>
      <c r="M41" s="5" t="s">
        <v>78</v>
      </c>
      <c r="N41" s="4" t="s">
        <v>29</v>
      </c>
      <c r="O41" s="2" t="s">
        <v>47</v>
      </c>
      <c r="P41" s="90"/>
    </row>
    <row r="42" spans="1:16" ht="43.5" customHeight="1">
      <c r="A42" s="36"/>
      <c r="B42" s="105" t="s">
        <v>37</v>
      </c>
      <c r="C42" s="106">
        <v>19</v>
      </c>
      <c r="D42" s="110">
        <v>1</v>
      </c>
      <c r="E42" s="78" t="s">
        <v>51</v>
      </c>
      <c r="F42" s="80" t="s">
        <v>52</v>
      </c>
      <c r="G42" s="3" t="s">
        <v>76</v>
      </c>
      <c r="H42" s="3" t="s">
        <v>16</v>
      </c>
      <c r="I42" s="9">
        <v>1950</v>
      </c>
      <c r="J42" s="3">
        <v>2006</v>
      </c>
      <c r="K42" s="3" t="s">
        <v>15</v>
      </c>
      <c r="L42" s="3">
        <v>2006</v>
      </c>
      <c r="M42" s="3" t="s">
        <v>78</v>
      </c>
      <c r="N42" s="2" t="s">
        <v>29</v>
      </c>
      <c r="O42" s="2" t="s">
        <v>53</v>
      </c>
      <c r="P42" s="75"/>
    </row>
    <row r="43" spans="1:16" ht="54.75" customHeight="1">
      <c r="A43" s="31"/>
      <c r="B43" s="105" t="s">
        <v>37</v>
      </c>
      <c r="C43" s="106">
        <v>20</v>
      </c>
      <c r="D43" s="107">
        <v>1</v>
      </c>
      <c r="E43" s="78" t="s">
        <v>54</v>
      </c>
      <c r="F43" s="80" t="s">
        <v>52</v>
      </c>
      <c r="G43" s="3" t="s">
        <v>14</v>
      </c>
      <c r="H43" s="3" t="s">
        <v>16</v>
      </c>
      <c r="I43" s="9">
        <v>380</v>
      </c>
      <c r="J43" s="3">
        <v>2006</v>
      </c>
      <c r="K43" s="3" t="s">
        <v>15</v>
      </c>
      <c r="L43" s="3">
        <v>2006</v>
      </c>
      <c r="M43" s="3" t="s">
        <v>78</v>
      </c>
      <c r="N43" s="2" t="s">
        <v>29</v>
      </c>
      <c r="O43" s="2" t="s">
        <v>55</v>
      </c>
      <c r="P43" s="76"/>
    </row>
    <row r="44" spans="1:16" ht="54.75" customHeight="1">
      <c r="A44" s="31"/>
      <c r="B44" s="105" t="s">
        <v>37</v>
      </c>
      <c r="C44" s="106">
        <v>21</v>
      </c>
      <c r="D44" s="107">
        <v>1</v>
      </c>
      <c r="E44" s="78" t="s">
        <v>88</v>
      </c>
      <c r="F44" s="80" t="s">
        <v>52</v>
      </c>
      <c r="G44" s="3" t="s">
        <v>34</v>
      </c>
      <c r="H44" s="3" t="s">
        <v>16</v>
      </c>
      <c r="I44" s="9">
        <v>250</v>
      </c>
      <c r="J44" s="3">
        <v>2006</v>
      </c>
      <c r="K44" s="3" t="s">
        <v>78</v>
      </c>
      <c r="L44" s="3">
        <v>2007</v>
      </c>
      <c r="M44" s="3" t="s">
        <v>15</v>
      </c>
      <c r="N44" s="2" t="s">
        <v>29</v>
      </c>
      <c r="O44" s="2" t="s">
        <v>55</v>
      </c>
      <c r="P44" s="76"/>
    </row>
    <row r="45" spans="1:16" ht="55.5" customHeight="1" thickBot="1">
      <c r="A45" s="36"/>
      <c r="B45" s="114" t="s">
        <v>37</v>
      </c>
      <c r="C45" s="119">
        <v>23</v>
      </c>
      <c r="D45" s="141">
        <v>1</v>
      </c>
      <c r="E45" s="81" t="s">
        <v>51</v>
      </c>
      <c r="F45" s="82" t="s">
        <v>84</v>
      </c>
      <c r="G45" s="8" t="s">
        <v>78</v>
      </c>
      <c r="H45" s="8" t="s">
        <v>16</v>
      </c>
      <c r="I45" s="83">
        <v>4500</v>
      </c>
      <c r="J45" s="8">
        <v>2007</v>
      </c>
      <c r="K45" s="8" t="s">
        <v>85</v>
      </c>
      <c r="L45" s="8">
        <v>2007</v>
      </c>
      <c r="M45" s="8" t="s">
        <v>78</v>
      </c>
      <c r="N45" s="7" t="s">
        <v>29</v>
      </c>
      <c r="O45" s="7" t="s">
        <v>53</v>
      </c>
      <c r="P45" s="142"/>
    </row>
    <row r="46" spans="1:16" ht="22.5" customHeight="1" thickBot="1">
      <c r="A46" s="31"/>
      <c r="B46" s="25"/>
      <c r="C46" s="122"/>
      <c r="D46" s="52"/>
      <c r="E46" s="53" t="s">
        <v>104</v>
      </c>
      <c r="F46" s="26"/>
      <c r="G46" s="27"/>
      <c r="H46" s="27"/>
      <c r="I46" s="95">
        <f>I42+I43+I44+I45+I41</f>
        <v>8480</v>
      </c>
      <c r="J46" s="27"/>
      <c r="K46" s="27"/>
      <c r="L46" s="27"/>
      <c r="M46" s="27"/>
      <c r="N46" s="26"/>
      <c r="O46" s="26"/>
      <c r="P46" s="35"/>
    </row>
    <row r="47" spans="2:16" ht="21" customHeight="1" thickBot="1">
      <c r="B47" s="41"/>
      <c r="C47" s="123"/>
      <c r="D47" s="42"/>
      <c r="E47" s="43"/>
      <c r="F47" s="44" t="s">
        <v>107</v>
      </c>
      <c r="G47" s="44"/>
      <c r="H47" s="44"/>
      <c r="I47" s="44"/>
      <c r="J47" s="44"/>
      <c r="K47" s="44"/>
      <c r="L47" s="44"/>
      <c r="M47" s="44"/>
      <c r="N47" s="45"/>
      <c r="O47" s="32"/>
      <c r="P47" s="46"/>
    </row>
    <row r="48" spans="1:16" ht="100.5" customHeight="1">
      <c r="A48" s="31"/>
      <c r="B48" s="114" t="s">
        <v>37</v>
      </c>
      <c r="C48" s="119">
        <v>22</v>
      </c>
      <c r="D48" s="116">
        <v>1</v>
      </c>
      <c r="E48" s="81" t="s">
        <v>79</v>
      </c>
      <c r="F48" s="82" t="s">
        <v>80</v>
      </c>
      <c r="G48" s="8" t="s">
        <v>82</v>
      </c>
      <c r="H48" s="8" t="s">
        <v>16</v>
      </c>
      <c r="I48" s="83">
        <v>1075</v>
      </c>
      <c r="J48" s="8">
        <v>2006</v>
      </c>
      <c r="K48" s="8" t="s">
        <v>77</v>
      </c>
      <c r="L48" s="8">
        <v>2007</v>
      </c>
      <c r="M48" s="8" t="s">
        <v>83</v>
      </c>
      <c r="N48" s="7" t="s">
        <v>29</v>
      </c>
      <c r="O48" s="7" t="s">
        <v>89</v>
      </c>
      <c r="P48" s="102" t="s">
        <v>91</v>
      </c>
    </row>
    <row r="49" spans="1:16" ht="81.75" customHeight="1">
      <c r="A49" s="36"/>
      <c r="B49" s="105" t="s">
        <v>37</v>
      </c>
      <c r="C49" s="106">
        <v>25</v>
      </c>
      <c r="D49" s="110">
        <v>1</v>
      </c>
      <c r="E49" s="78" t="s">
        <v>97</v>
      </c>
      <c r="F49" s="80" t="s">
        <v>84</v>
      </c>
      <c r="G49" s="3" t="s">
        <v>82</v>
      </c>
      <c r="H49" s="3" t="s">
        <v>16</v>
      </c>
      <c r="I49" s="9">
        <v>400</v>
      </c>
      <c r="J49" s="3">
        <v>2006</v>
      </c>
      <c r="K49" s="3" t="s">
        <v>77</v>
      </c>
      <c r="L49" s="3">
        <v>2007</v>
      </c>
      <c r="M49" s="3" t="s">
        <v>18</v>
      </c>
      <c r="N49" s="2" t="s">
        <v>98</v>
      </c>
      <c r="O49" s="2" t="s">
        <v>89</v>
      </c>
      <c r="P49" s="103" t="s">
        <v>96</v>
      </c>
    </row>
    <row r="50" spans="1:16" ht="70.5" customHeight="1">
      <c r="A50" s="36"/>
      <c r="B50" s="105" t="s">
        <v>37</v>
      </c>
      <c r="C50" s="106">
        <v>26</v>
      </c>
      <c r="D50" s="110">
        <v>1</v>
      </c>
      <c r="E50" s="78" t="s">
        <v>109</v>
      </c>
      <c r="F50" s="80" t="s">
        <v>80</v>
      </c>
      <c r="G50" s="3" t="s">
        <v>82</v>
      </c>
      <c r="H50" s="3" t="s">
        <v>16</v>
      </c>
      <c r="I50" s="9">
        <v>800</v>
      </c>
      <c r="J50" s="3">
        <v>2006</v>
      </c>
      <c r="K50" s="3" t="s">
        <v>83</v>
      </c>
      <c r="L50" s="3">
        <v>2007</v>
      </c>
      <c r="M50" s="3" t="s">
        <v>34</v>
      </c>
      <c r="N50" s="2" t="s">
        <v>29</v>
      </c>
      <c r="O50" s="2" t="s">
        <v>89</v>
      </c>
      <c r="P50" s="101" t="s">
        <v>90</v>
      </c>
    </row>
    <row r="51" spans="1:16" ht="91.5" customHeight="1" thickBot="1">
      <c r="A51" s="36"/>
      <c r="B51" s="105" t="s">
        <v>37</v>
      </c>
      <c r="C51" s="106">
        <v>27</v>
      </c>
      <c r="D51" s="107">
        <v>1</v>
      </c>
      <c r="E51" s="78" t="s">
        <v>99</v>
      </c>
      <c r="F51" s="92" t="s">
        <v>80</v>
      </c>
      <c r="G51" s="108" t="s">
        <v>78</v>
      </c>
      <c r="H51" s="3" t="s">
        <v>16</v>
      </c>
      <c r="I51" s="11">
        <v>1619</v>
      </c>
      <c r="J51" s="3">
        <v>2007</v>
      </c>
      <c r="K51" s="3" t="s">
        <v>85</v>
      </c>
      <c r="L51" s="3">
        <v>2007</v>
      </c>
      <c r="M51" s="3" t="s">
        <v>78</v>
      </c>
      <c r="N51" s="2" t="s">
        <v>29</v>
      </c>
      <c r="O51" s="2" t="s">
        <v>89</v>
      </c>
      <c r="P51" s="101" t="s">
        <v>100</v>
      </c>
    </row>
    <row r="52" spans="2:16" ht="22.5" customHeight="1" thickBot="1">
      <c r="B52" s="38"/>
      <c r="C52" s="109"/>
      <c r="D52" s="29"/>
      <c r="E52" s="53" t="s">
        <v>73</v>
      </c>
      <c r="F52" s="85"/>
      <c r="G52" s="86"/>
      <c r="H52" s="86"/>
      <c r="I52" s="87">
        <f>I48+I49+I50+I51</f>
        <v>3894</v>
      </c>
      <c r="J52" s="86"/>
      <c r="K52" s="88"/>
      <c r="L52" s="88"/>
      <c r="M52" s="88"/>
      <c r="N52" s="89"/>
      <c r="O52" s="89"/>
      <c r="P52" s="30"/>
    </row>
    <row r="53" spans="2:16" ht="18.75">
      <c r="B53" s="32"/>
      <c r="C53" s="33"/>
      <c r="D53" s="34"/>
      <c r="E53" s="32"/>
      <c r="F53" s="32"/>
      <c r="G53" s="20"/>
      <c r="H53" s="20"/>
      <c r="I53" s="20"/>
      <c r="J53" s="20"/>
      <c r="K53" s="20"/>
      <c r="L53" s="20"/>
      <c r="M53" s="20"/>
      <c r="N53" s="32"/>
      <c r="O53" s="32"/>
      <c r="P53" s="31"/>
    </row>
    <row r="54" ht="12.75">
      <c r="I54" s="161">
        <f>I29+I33+I39+I52+I46</f>
        <v>18309</v>
      </c>
    </row>
    <row r="56" spans="2:11" ht="23.25">
      <c r="B56" s="69" t="s">
        <v>110</v>
      </c>
      <c r="C56" s="69"/>
      <c r="D56" s="69"/>
      <c r="E56" s="69"/>
      <c r="F56" s="69"/>
      <c r="G56" s="69"/>
      <c r="H56" s="69"/>
      <c r="I56" s="69"/>
      <c r="J56" s="69" t="s">
        <v>111</v>
      </c>
      <c r="K56" s="69"/>
    </row>
    <row r="57" spans="2:11" ht="23.25"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61" spans="2:11" ht="23.25">
      <c r="B61" s="69" t="s">
        <v>112</v>
      </c>
      <c r="C61" s="69"/>
      <c r="D61" s="69"/>
      <c r="E61" s="69"/>
      <c r="F61" s="69"/>
      <c r="G61" s="69"/>
      <c r="H61" s="69"/>
      <c r="I61" s="69"/>
      <c r="J61" s="69" t="s">
        <v>113</v>
      </c>
      <c r="K61" s="69"/>
    </row>
    <row r="62" ht="23.25">
      <c r="B62" s="69" t="s">
        <v>114</v>
      </c>
    </row>
    <row r="70" ht="12.75" hidden="1"/>
    <row r="71" ht="12.75" hidden="1"/>
    <row r="72" spans="8:9" ht="26.25" hidden="1">
      <c r="H72" s="133" t="s">
        <v>101</v>
      </c>
      <c r="I72" s="132">
        <f>I52+I46+I39+I33+I29</f>
        <v>18309</v>
      </c>
    </row>
    <row r="73" ht="12.75" hidden="1"/>
    <row r="74" ht="13.5" hidden="1" thickBot="1"/>
    <row r="75" spans="5:9" ht="15.75" hidden="1">
      <c r="E75" s="144" t="s">
        <v>84</v>
      </c>
      <c r="F75" s="145"/>
      <c r="G75" s="152"/>
      <c r="H75" s="157">
        <f>I49+I45</f>
        <v>4900</v>
      </c>
      <c r="I75" s="153">
        <f>H75*100/H82</f>
        <v>26.762794254191927</v>
      </c>
    </row>
    <row r="76" spans="5:9" ht="15.75" hidden="1">
      <c r="E76" s="146" t="s">
        <v>108</v>
      </c>
      <c r="F76" s="147"/>
      <c r="G76" s="36"/>
      <c r="H76" s="151">
        <f>I36+I37</f>
        <v>2150</v>
      </c>
      <c r="I76" s="154">
        <f>H76*100/H82</f>
        <v>11.742858703369928</v>
      </c>
    </row>
    <row r="77" spans="5:9" ht="15.75" hidden="1">
      <c r="E77" s="146" t="s">
        <v>52</v>
      </c>
      <c r="F77" s="147"/>
      <c r="G77" s="36"/>
      <c r="H77" s="158">
        <f>I31+I32+I38+I42+I43+I44</f>
        <v>3080</v>
      </c>
      <c r="I77" s="154">
        <f>H77*100/H82</f>
        <v>16.82232781692064</v>
      </c>
    </row>
    <row r="78" spans="5:9" ht="15.75" hidden="1">
      <c r="E78" s="146" t="s">
        <v>80</v>
      </c>
      <c r="F78" s="147"/>
      <c r="G78" s="36"/>
      <c r="H78" s="158">
        <f>I51+I50+I48</f>
        <v>3494</v>
      </c>
      <c r="I78" s="154">
        <f>H78*100/H82</f>
        <v>19.08351084166257</v>
      </c>
    </row>
    <row r="79" spans="5:9" ht="15.75" hidden="1">
      <c r="E79" s="146" t="s">
        <v>28</v>
      </c>
      <c r="F79" s="147"/>
      <c r="G79" s="36"/>
      <c r="H79" s="158">
        <f>I21+I22+I23+I24+I25+I26+I27+I28+I41</f>
        <v>3885</v>
      </c>
      <c r="I79" s="154">
        <f>H79*100/H82</f>
        <v>21.21907258725217</v>
      </c>
    </row>
    <row r="80" spans="5:9" ht="15.75" hidden="1">
      <c r="E80" s="146" t="s">
        <v>30</v>
      </c>
      <c r="F80" s="147"/>
      <c r="G80" s="36"/>
      <c r="H80" s="158">
        <f>I35</f>
        <v>800</v>
      </c>
      <c r="I80" s="154">
        <f>H80*100/H82</f>
        <v>4.3694357966027635</v>
      </c>
    </row>
    <row r="81" spans="5:9" ht="16.5" hidden="1" thickBot="1">
      <c r="E81" s="148"/>
      <c r="F81" s="147"/>
      <c r="G81" s="147"/>
      <c r="H81" s="159"/>
      <c r="I81" s="155"/>
    </row>
    <row r="82" spans="5:9" ht="16.5" hidden="1" thickBot="1">
      <c r="E82" s="149" t="s">
        <v>101</v>
      </c>
      <c r="F82" s="150"/>
      <c r="G82" s="150"/>
      <c r="H82" s="160">
        <f>H75+H76+H77+H78+H79+H80</f>
        <v>18309</v>
      </c>
      <c r="I82" s="156">
        <f>I75+I76+I77+I78+I79+I80</f>
        <v>100</v>
      </c>
    </row>
    <row r="83" ht="12.75" hidden="1"/>
    <row r="84" ht="12.75" hidden="1"/>
    <row r="85" ht="12.75" hidden="1"/>
    <row r="86" ht="12.75" hidden="1"/>
  </sheetData>
  <sheetProtection/>
  <mergeCells count="2">
    <mergeCell ref="G20:N20"/>
    <mergeCell ref="G30:K30"/>
  </mergeCells>
  <printOptions/>
  <pageMargins left="0.19" right="0.3" top="0.17" bottom="0.16" header="0.17" footer="0.16"/>
  <pageSetup horizontalDpi="600" verticalDpi="600" orientation="landscape" paperSize="9" scale="40" r:id="rId1"/>
  <rowBreaks count="1" manualBreakCount="1">
    <brk id="3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esdoglva</dc:creator>
  <cp:keywords/>
  <dc:description/>
  <cp:lastModifiedBy>Михеев Е.Ю.</cp:lastModifiedBy>
  <cp:lastPrinted>2006-09-27T06:25:26Z</cp:lastPrinted>
  <dcterms:created xsi:type="dcterms:W3CDTF">2005-04-11T13:38:12Z</dcterms:created>
  <dcterms:modified xsi:type="dcterms:W3CDTF">2008-06-05T04:33:59Z</dcterms:modified>
  <cp:category/>
  <cp:version/>
  <cp:contentType/>
  <cp:contentStatus/>
</cp:coreProperties>
</file>