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Февра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<sst xmlns="http://schemas.openxmlformats.org/spreadsheetml/2006/main" count="200" uniqueCount="48">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</sst>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8" fillId="0" borderId="22" xfId="54" applyNumberFormat="1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3" xfId="54" applyFont="1" applyFill="1" applyBorder="1" applyAlignment="1">
      <alignment horizontal="center" vertical="center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</sheetNames>
    <sheetDataSet>
      <sheetData sheetId="3">
        <row r="10">
          <cell r="H10">
            <v>4.04</v>
          </cell>
          <cell r="I10">
            <v>1363</v>
          </cell>
          <cell r="J10">
            <v>920699</v>
          </cell>
          <cell r="K10">
            <v>0.00172761493</v>
          </cell>
          <cell r="M10">
            <v>5453.91</v>
          </cell>
        </row>
        <row r="11">
          <cell r="M11">
            <v>6489.75333843607</v>
          </cell>
        </row>
        <row r="12">
          <cell r="M12">
            <v>6756.19333843607</v>
          </cell>
        </row>
        <row r="13">
          <cell r="M13">
            <v>7647.06333843607</v>
          </cell>
        </row>
        <row r="20">
          <cell r="M20">
            <v>5058.07333843607</v>
          </cell>
        </row>
        <row r="21">
          <cell r="M21">
            <v>6093.91333843607</v>
          </cell>
        </row>
        <row r="22">
          <cell r="M22">
            <v>6360.353338436071</v>
          </cell>
        </row>
        <row r="23">
          <cell r="M23">
            <v>7251.22333843607</v>
          </cell>
        </row>
        <row r="25">
          <cell r="M25">
            <v>4983.15333843607</v>
          </cell>
        </row>
        <row r="26">
          <cell r="M26">
            <v>6018.99333843607</v>
          </cell>
        </row>
        <row r="27">
          <cell r="M27">
            <v>6285.433338436071</v>
          </cell>
        </row>
        <row r="28">
          <cell r="M28">
            <v>7176.30333843607</v>
          </cell>
        </row>
        <row r="31">
          <cell r="M31">
            <v>3663.79333843607</v>
          </cell>
        </row>
        <row r="48">
          <cell r="M48">
            <v>3267.95333843607</v>
          </cell>
        </row>
        <row r="50">
          <cell r="M50">
            <v>3193.03333843607</v>
          </cell>
        </row>
        <row r="52">
          <cell r="M52">
            <v>3471.81333843607</v>
          </cell>
        </row>
        <row r="62">
          <cell r="M62">
            <v>10553.022304</v>
          </cell>
        </row>
        <row r="63">
          <cell r="M63">
            <v>5665.979198</v>
          </cell>
        </row>
        <row r="64">
          <cell r="M64">
            <v>3829.7198609999996</v>
          </cell>
        </row>
        <row r="66">
          <cell r="M66">
            <v>11588.862304</v>
          </cell>
        </row>
        <row r="67">
          <cell r="M67">
            <v>6701.819198</v>
          </cell>
        </row>
        <row r="68">
          <cell r="M68">
            <v>4865.559861</v>
          </cell>
        </row>
        <row r="70">
          <cell r="M70">
            <v>11855.302304</v>
          </cell>
        </row>
        <row r="71">
          <cell r="M71">
            <v>6968.259198</v>
          </cell>
        </row>
        <row r="72">
          <cell r="M72">
            <v>5131.999861</v>
          </cell>
        </row>
        <row r="74">
          <cell r="M74">
            <v>12746.172304</v>
          </cell>
        </row>
        <row r="75">
          <cell r="M75">
            <v>7859.1291980000005</v>
          </cell>
        </row>
        <row r="76">
          <cell r="M76">
            <v>6022.869861</v>
          </cell>
        </row>
        <row r="96">
          <cell r="M96">
            <v>10157.182304</v>
          </cell>
        </row>
        <row r="97">
          <cell r="M97">
            <v>5270.139198000001</v>
          </cell>
        </row>
        <row r="98">
          <cell r="M98">
            <v>3433.8798610000003</v>
          </cell>
        </row>
        <row r="100">
          <cell r="M100">
            <v>11193.022304</v>
          </cell>
        </row>
        <row r="101">
          <cell r="M101">
            <v>6305.979198000001</v>
          </cell>
        </row>
        <row r="102">
          <cell r="M102">
            <v>4469.7198610000005</v>
          </cell>
        </row>
        <row r="104">
          <cell r="M104">
            <v>11459.462304</v>
          </cell>
        </row>
        <row r="105">
          <cell r="M105">
            <v>6572.4191980000005</v>
          </cell>
        </row>
        <row r="106">
          <cell r="M106">
            <v>4736.159861</v>
          </cell>
        </row>
        <row r="108">
          <cell r="M108">
            <v>12350.332304</v>
          </cell>
        </row>
        <row r="109">
          <cell r="M109">
            <v>7463.289198</v>
          </cell>
        </row>
        <row r="110">
          <cell r="M110">
            <v>5627.029861</v>
          </cell>
        </row>
        <row r="113">
          <cell r="M113">
            <v>10082.262304</v>
          </cell>
        </row>
        <row r="114">
          <cell r="M114">
            <v>5195.219198000001</v>
          </cell>
        </row>
        <row r="115">
          <cell r="M115">
            <v>3358.9598610000003</v>
          </cell>
        </row>
        <row r="117">
          <cell r="M117">
            <v>11118.102304</v>
          </cell>
        </row>
        <row r="118">
          <cell r="M118">
            <v>6231.059198000001</v>
          </cell>
        </row>
        <row r="119">
          <cell r="M119">
            <v>4394.799861</v>
          </cell>
        </row>
        <row r="121">
          <cell r="M121">
            <v>11384.542304</v>
          </cell>
        </row>
        <row r="122">
          <cell r="M122">
            <v>6497.499198</v>
          </cell>
        </row>
        <row r="123">
          <cell r="M123">
            <v>4661.239861</v>
          </cell>
        </row>
        <row r="125">
          <cell r="M125">
            <v>12275.412304</v>
          </cell>
        </row>
        <row r="126">
          <cell r="M126">
            <v>7388.369198</v>
          </cell>
        </row>
        <row r="127">
          <cell r="M127">
            <v>5552.109861</v>
          </cell>
        </row>
        <row r="131">
          <cell r="M131">
            <v>920699</v>
          </cell>
        </row>
        <row r="136">
          <cell r="M136">
            <v>3863.2999999999997</v>
          </cell>
        </row>
        <row r="137">
          <cell r="M137">
            <v>4899.139999999999</v>
          </cell>
        </row>
        <row r="138">
          <cell r="M138">
            <v>5165.58</v>
          </cell>
        </row>
        <row r="139">
          <cell r="M139">
            <v>6056.45</v>
          </cell>
        </row>
        <row r="158">
          <cell r="M158">
            <v>3467.46</v>
          </cell>
        </row>
        <row r="159">
          <cell r="M159">
            <v>4503.3</v>
          </cell>
        </row>
        <row r="160">
          <cell r="M160">
            <v>4769.74</v>
          </cell>
        </row>
        <row r="161">
          <cell r="M161">
            <v>5660.61</v>
          </cell>
        </row>
        <row r="169">
          <cell r="M169">
            <v>3392.54</v>
          </cell>
        </row>
        <row r="170">
          <cell r="M170">
            <v>4428.38</v>
          </cell>
        </row>
        <row r="171">
          <cell r="M171">
            <v>4694.82</v>
          </cell>
        </row>
        <row r="172">
          <cell r="M172">
            <v>5585.69</v>
          </cell>
        </row>
        <row r="176">
          <cell r="M176">
            <v>920699</v>
          </cell>
        </row>
        <row r="178">
          <cell r="D178">
            <v>965032</v>
          </cell>
        </row>
        <row r="179">
          <cell r="D179">
            <v>969588.73</v>
          </cell>
        </row>
        <row r="183">
          <cell r="M183">
            <v>2213.12</v>
          </cell>
        </row>
        <row r="184">
          <cell r="M184">
            <v>2372.17</v>
          </cell>
        </row>
        <row r="185">
          <cell r="M185">
            <v>2476.42</v>
          </cell>
        </row>
        <row r="186">
          <cell r="M186">
            <v>2953.87</v>
          </cell>
        </row>
        <row r="206">
          <cell r="D206">
            <v>1097217.28</v>
          </cell>
        </row>
        <row r="207">
          <cell r="D207">
            <v>1171406.55</v>
          </cell>
        </row>
        <row r="209">
          <cell r="M209">
            <v>1817.28</v>
          </cell>
        </row>
        <row r="210">
          <cell r="M210">
            <v>1976.33</v>
          </cell>
        </row>
        <row r="211">
          <cell r="M211">
            <v>2080.58</v>
          </cell>
        </row>
        <row r="212">
          <cell r="M212">
            <v>2558.0299999999997</v>
          </cell>
        </row>
        <row r="222">
          <cell r="M222">
            <v>1742.3600000000001</v>
          </cell>
        </row>
        <row r="223">
          <cell r="M223">
            <v>1901.4099999999999</v>
          </cell>
        </row>
        <row r="224">
          <cell r="M224">
            <v>2005.6599999999999</v>
          </cell>
        </row>
        <row r="225">
          <cell r="M225">
            <v>2483.11</v>
          </cell>
        </row>
        <row r="233">
          <cell r="M233">
            <v>2073.18</v>
          </cell>
        </row>
        <row r="247">
          <cell r="M247">
            <v>1677.3400000000001</v>
          </cell>
        </row>
        <row r="254">
          <cell r="M254">
            <v>1602.42</v>
          </cell>
        </row>
        <row r="264">
          <cell r="M264">
            <v>2073.18</v>
          </cell>
        </row>
        <row r="282">
          <cell r="M282">
            <v>1677.3400000000001</v>
          </cell>
        </row>
        <row r="291">
          <cell r="M291">
            <v>1602.42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706.14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235.38</v>
          </cell>
        </row>
        <row r="438">
          <cell r="D438">
            <v>192746.05</v>
          </cell>
          <cell r="E438" t="str">
            <v>1797,52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PageLayoutView="0" workbookViewId="0" topLeftCell="A139">
      <selection activeCell="D127" sqref="D127:G12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40" t="s">
        <v>42</v>
      </c>
      <c r="B8" s="40"/>
      <c r="C8" s="40"/>
      <c r="D8" s="40"/>
      <c r="E8" s="40"/>
      <c r="F8" s="40"/>
      <c r="G8" s="40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5" t="s">
        <v>3</v>
      </c>
      <c r="B10" s="36"/>
      <c r="C10" s="36" t="s">
        <v>4</v>
      </c>
      <c r="D10" s="36"/>
      <c r="E10" s="36" t="s">
        <v>5</v>
      </c>
      <c r="F10" s="36"/>
      <c r="G10" s="6" t="s">
        <v>6</v>
      </c>
    </row>
    <row r="11" spans="1:7" ht="15.75" thickBot="1">
      <c r="A11" s="37">
        <f>'[1]Февраль прогноз  '!$M$10</f>
        <v>5453.91</v>
      </c>
      <c r="B11" s="38"/>
      <c r="C11" s="39">
        <f>'[1]Февраль прогноз  '!$M$11</f>
        <v>6489.75333843607</v>
      </c>
      <c r="D11" s="38"/>
      <c r="E11" s="39">
        <f>'[1]Февраль прогноз  '!$M$12</f>
        <v>6756.19333843607</v>
      </c>
      <c r="F11" s="38"/>
      <c r="G11" s="7">
        <f>'[1]Февраль прогноз  '!$M$13</f>
        <v>7647.06333843607</v>
      </c>
    </row>
    <row r="12" spans="1:7" ht="15" thickBot="1">
      <c r="A12" s="40" t="s">
        <v>7</v>
      </c>
      <c r="B12" s="40"/>
      <c r="C12" s="40"/>
      <c r="D12" s="40"/>
      <c r="E12" s="40"/>
      <c r="F12" s="40"/>
      <c r="G12" s="40"/>
    </row>
    <row r="13" spans="1:7" ht="15" customHeight="1">
      <c r="A13" s="77" t="s">
        <v>2</v>
      </c>
      <c r="B13" s="61"/>
      <c r="C13" s="61"/>
      <c r="D13" s="61"/>
      <c r="E13" s="61"/>
      <c r="F13" s="61"/>
      <c r="G13" s="62"/>
    </row>
    <row r="14" spans="1:7" ht="15" customHeight="1">
      <c r="A14" s="35" t="s">
        <v>3</v>
      </c>
      <c r="B14" s="36"/>
      <c r="C14" s="36" t="s">
        <v>4</v>
      </c>
      <c r="D14" s="36"/>
      <c r="E14" s="36" t="s">
        <v>5</v>
      </c>
      <c r="F14" s="36"/>
      <c r="G14" s="6" t="s">
        <v>6</v>
      </c>
    </row>
    <row r="15" spans="1:7" ht="14.25" customHeight="1" thickBot="1">
      <c r="A15" s="37">
        <f>'[1]Февраль прогноз  '!$M$20</f>
        <v>5058.07333843607</v>
      </c>
      <c r="B15" s="38"/>
      <c r="C15" s="39">
        <f>'[1]Февраль прогноз  '!$M$21</f>
        <v>6093.91333843607</v>
      </c>
      <c r="D15" s="38"/>
      <c r="E15" s="39">
        <f>'[1]Февраль прогноз  '!$M$22</f>
        <v>6360.353338436071</v>
      </c>
      <c r="F15" s="38"/>
      <c r="G15" s="7">
        <f>'[1]Февраль прогноз  '!$M$23</f>
        <v>7251.22333843607</v>
      </c>
    </row>
    <row r="16" spans="1:7" ht="15" thickBot="1">
      <c r="A16" s="40" t="s">
        <v>8</v>
      </c>
      <c r="B16" s="40"/>
      <c r="C16" s="40"/>
      <c r="D16" s="40"/>
      <c r="E16" s="40"/>
      <c r="F16" s="40"/>
      <c r="G16" s="40"/>
    </row>
    <row r="17" spans="1:7" ht="15" customHeight="1">
      <c r="A17" s="77" t="s">
        <v>2</v>
      </c>
      <c r="B17" s="61"/>
      <c r="C17" s="61"/>
      <c r="D17" s="61"/>
      <c r="E17" s="61"/>
      <c r="F17" s="61"/>
      <c r="G17" s="62"/>
    </row>
    <row r="18" spans="1:7" ht="15" customHeight="1">
      <c r="A18" s="35" t="s">
        <v>3</v>
      </c>
      <c r="B18" s="36"/>
      <c r="C18" s="36" t="s">
        <v>4</v>
      </c>
      <c r="D18" s="36"/>
      <c r="E18" s="36" t="s">
        <v>5</v>
      </c>
      <c r="F18" s="36"/>
      <c r="G18" s="6" t="s">
        <v>6</v>
      </c>
    </row>
    <row r="19" spans="1:7" ht="15" customHeight="1" thickBot="1">
      <c r="A19" s="37">
        <f>'[1]Февраль прогноз  '!$M$25</f>
        <v>4983.15333843607</v>
      </c>
      <c r="B19" s="38"/>
      <c r="C19" s="39">
        <f>'[1]Февраль прогноз  '!$M$26</f>
        <v>6018.99333843607</v>
      </c>
      <c r="D19" s="38"/>
      <c r="E19" s="39">
        <f>'[1]Февраль прогноз  '!$M$27</f>
        <v>6285.433338436071</v>
      </c>
      <c r="F19" s="38"/>
      <c r="G19" s="7">
        <f>'[1]Февраль прогноз  '!$M$28</f>
        <v>7176.30333843607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40" t="s">
        <v>42</v>
      </c>
      <c r="B21" s="40"/>
      <c r="C21" s="40"/>
      <c r="D21" s="40"/>
      <c r="E21" s="40"/>
      <c r="F21" s="40"/>
      <c r="G21" s="40"/>
      <c r="H21" s="5"/>
    </row>
    <row r="22" spans="1:7" ht="13.5" customHeight="1" thickBot="1">
      <c r="A22" s="32">
        <f>'[1]Февраль прогноз  '!$M$31</f>
        <v>3663.79333843607</v>
      </c>
      <c r="B22" s="33"/>
      <c r="C22" s="33"/>
      <c r="D22" s="33"/>
      <c r="E22" s="33"/>
      <c r="F22" s="33"/>
      <c r="G22" s="34"/>
    </row>
    <row r="23" spans="1:7" ht="15" thickBot="1">
      <c r="A23" s="40" t="s">
        <v>7</v>
      </c>
      <c r="B23" s="40"/>
      <c r="C23" s="40"/>
      <c r="D23" s="40"/>
      <c r="E23" s="40"/>
      <c r="F23" s="40"/>
      <c r="G23" s="40"/>
    </row>
    <row r="24" spans="1:7" ht="15.75" thickBot="1">
      <c r="A24" s="32">
        <f>'[1]Февраль прогноз  '!$M$48</f>
        <v>3267.95333843607</v>
      </c>
      <c r="B24" s="33"/>
      <c r="C24" s="33"/>
      <c r="D24" s="33"/>
      <c r="E24" s="33"/>
      <c r="F24" s="33"/>
      <c r="G24" s="34"/>
    </row>
    <row r="25" spans="1:7" ht="15" thickBot="1">
      <c r="A25" s="40" t="s">
        <v>8</v>
      </c>
      <c r="B25" s="40"/>
      <c r="C25" s="40"/>
      <c r="D25" s="40"/>
      <c r="E25" s="40"/>
      <c r="F25" s="40"/>
      <c r="G25" s="40"/>
    </row>
    <row r="26" spans="1:7" ht="15.75" thickBot="1">
      <c r="A26" s="32">
        <f>'[1]Февраль прогноз  '!$M$50</f>
        <v>3193.03333843607</v>
      </c>
      <c r="B26" s="33"/>
      <c r="C26" s="33"/>
      <c r="D26" s="33"/>
      <c r="E26" s="33"/>
      <c r="F26" s="33"/>
      <c r="G26" s="34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'[1]Февраль прогноз  '!$M$52</f>
        <v>3471.81333843607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40" t="s">
        <v>42</v>
      </c>
      <c r="B34" s="40"/>
      <c r="C34" s="40"/>
      <c r="D34" s="40"/>
      <c r="E34" s="40"/>
      <c r="F34" s="40"/>
      <c r="G34" s="40"/>
      <c r="H34" s="5"/>
      <c r="I34" s="5"/>
      <c r="J34" s="5"/>
      <c r="K34" s="5"/>
    </row>
    <row r="35" spans="1:7" ht="15">
      <c r="A35" s="54" t="s">
        <v>11</v>
      </c>
      <c r="B35" s="55"/>
      <c r="C35" s="55"/>
      <c r="D35" s="77" t="s">
        <v>2</v>
      </c>
      <c r="E35" s="61"/>
      <c r="F35" s="61"/>
      <c r="G35" s="62"/>
    </row>
    <row r="36" spans="1:7" ht="15">
      <c r="A36" s="57"/>
      <c r="B36" s="58"/>
      <c r="C36" s="58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'[1]Февраль прогноз  '!M62</f>
        <v>10553.022304</v>
      </c>
      <c r="E37" s="12">
        <f>'[1]Февраль прогноз  '!M66</f>
        <v>11588.862304</v>
      </c>
      <c r="F37" s="12">
        <f>'[1]Февраль прогноз  '!M70</f>
        <v>11855.302304</v>
      </c>
      <c r="G37" s="13">
        <f>'[1]Февраль прогноз  '!M74</f>
        <v>12746.172304</v>
      </c>
    </row>
    <row r="38" spans="1:7" ht="15">
      <c r="A38" s="41" t="s">
        <v>13</v>
      </c>
      <c r="B38" s="42"/>
      <c r="C38" s="42"/>
      <c r="D38" s="30">
        <f>'[1]Февраль прогноз  '!M63</f>
        <v>5665.979198</v>
      </c>
      <c r="E38" s="12">
        <f>'[1]Февраль прогноз  '!M67</f>
        <v>6701.819198</v>
      </c>
      <c r="F38" s="12">
        <f>'[1]Февраль прогноз  '!M71</f>
        <v>6968.259198</v>
      </c>
      <c r="G38" s="13">
        <f>'[1]Февраль прогноз  '!M75</f>
        <v>7859.1291980000005</v>
      </c>
    </row>
    <row r="39" spans="1:7" ht="15.75" thickBot="1">
      <c r="A39" s="44" t="s">
        <v>14</v>
      </c>
      <c r="B39" s="45"/>
      <c r="C39" s="45"/>
      <c r="D39" s="31">
        <f>'[1]Февраль прогноз  '!M64</f>
        <v>3829.7198609999996</v>
      </c>
      <c r="E39" s="14">
        <f>'[1]Февраль прогноз  '!M68</f>
        <v>4865.559861</v>
      </c>
      <c r="F39" s="14">
        <f>'[1]Февраль прогноз  '!M72</f>
        <v>5131.999861</v>
      </c>
      <c r="G39" s="15">
        <f>'[1]Февраль прогноз  '!M76</f>
        <v>6022.869861</v>
      </c>
    </row>
    <row r="40" spans="1:7" ht="15" thickBot="1">
      <c r="A40" s="40" t="s">
        <v>7</v>
      </c>
      <c r="B40" s="40"/>
      <c r="C40" s="40"/>
      <c r="D40" s="40"/>
      <c r="E40" s="40"/>
      <c r="F40" s="40"/>
      <c r="G40" s="40"/>
    </row>
    <row r="41" spans="1:7" ht="15">
      <c r="A41" s="54" t="s">
        <v>11</v>
      </c>
      <c r="B41" s="55"/>
      <c r="C41" s="55"/>
      <c r="D41" s="77" t="s">
        <v>2</v>
      </c>
      <c r="E41" s="61"/>
      <c r="F41" s="61"/>
      <c r="G41" s="62"/>
    </row>
    <row r="42" spans="1:7" ht="15">
      <c r="A42" s="57"/>
      <c r="B42" s="58"/>
      <c r="C42" s="58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'[1]Февраль прогноз  '!M96</f>
        <v>10157.182304</v>
      </c>
      <c r="E43" s="12">
        <f>'[1]Февраль прогноз  '!M100</f>
        <v>11193.022304</v>
      </c>
      <c r="F43" s="12">
        <f>'[1]Февраль прогноз  '!M104</f>
        <v>11459.462304</v>
      </c>
      <c r="G43" s="13">
        <f>'[1]Февраль прогноз  '!M108</f>
        <v>12350.332304</v>
      </c>
    </row>
    <row r="44" spans="1:7" ht="15">
      <c r="A44" s="41" t="s">
        <v>13</v>
      </c>
      <c r="B44" s="42"/>
      <c r="C44" s="42"/>
      <c r="D44" s="30">
        <f>'[1]Февраль прогноз  '!M97</f>
        <v>5270.139198000001</v>
      </c>
      <c r="E44" s="12">
        <f>'[1]Февраль прогноз  '!M101</f>
        <v>6305.979198000001</v>
      </c>
      <c r="F44" s="12">
        <f>'[1]Февраль прогноз  '!M105</f>
        <v>6572.4191980000005</v>
      </c>
      <c r="G44" s="13">
        <f>'[1]Февраль прогноз  '!M109</f>
        <v>7463.289198</v>
      </c>
    </row>
    <row r="45" spans="1:7" ht="15.75" thickBot="1">
      <c r="A45" s="44" t="s">
        <v>14</v>
      </c>
      <c r="B45" s="45"/>
      <c r="C45" s="45"/>
      <c r="D45" s="31">
        <f>'[1]Февраль прогноз  '!M98</f>
        <v>3433.8798610000003</v>
      </c>
      <c r="E45" s="14">
        <f>'[1]Февраль прогноз  '!M102</f>
        <v>4469.7198610000005</v>
      </c>
      <c r="F45" s="14">
        <f>'[1]Февраль прогноз  '!M106</f>
        <v>4736.159861</v>
      </c>
      <c r="G45" s="15">
        <f>'[1]Февраль прогноз  '!M110</f>
        <v>5627.029861</v>
      </c>
    </row>
    <row r="46" spans="1:7" ht="15" thickBot="1">
      <c r="A46" s="40" t="s">
        <v>8</v>
      </c>
      <c r="B46" s="40"/>
      <c r="C46" s="40"/>
      <c r="D46" s="40"/>
      <c r="E46" s="40"/>
      <c r="F46" s="40"/>
      <c r="G46" s="40"/>
    </row>
    <row r="47" spans="1:7" ht="15">
      <c r="A47" s="54" t="s">
        <v>11</v>
      </c>
      <c r="B47" s="55"/>
      <c r="C47" s="55"/>
      <c r="D47" s="50" t="s">
        <v>2</v>
      </c>
      <c r="E47" s="51"/>
      <c r="F47" s="51"/>
      <c r="G47" s="52"/>
    </row>
    <row r="48" spans="1:7" ht="15">
      <c r="A48" s="57"/>
      <c r="B48" s="58"/>
      <c r="C48" s="58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'[1]Февраль прогноз  '!M113</f>
        <v>10082.262304</v>
      </c>
      <c r="E49" s="12">
        <f>'[1]Февраль прогноз  '!M117</f>
        <v>11118.102304</v>
      </c>
      <c r="F49" s="12">
        <f>'[1]Февраль прогноз  '!M121</f>
        <v>11384.542304</v>
      </c>
      <c r="G49" s="13">
        <f>'[1]Февраль прогноз  '!M125</f>
        <v>12275.412304</v>
      </c>
    </row>
    <row r="50" spans="1:7" ht="15">
      <c r="A50" s="41" t="s">
        <v>13</v>
      </c>
      <c r="B50" s="42"/>
      <c r="C50" s="42"/>
      <c r="D50" s="30">
        <f>'[1]Февраль прогноз  '!M114</f>
        <v>5195.219198000001</v>
      </c>
      <c r="E50" s="12">
        <f>'[1]Февраль прогноз  '!M118</f>
        <v>6231.059198000001</v>
      </c>
      <c r="F50" s="12">
        <f>'[1]Февраль прогноз  '!M122</f>
        <v>6497.499198</v>
      </c>
      <c r="G50" s="13">
        <f>'[1]Февраль прогноз  '!M126</f>
        <v>7388.369198</v>
      </c>
    </row>
    <row r="51" spans="1:7" ht="15.75" thickBot="1">
      <c r="A51" s="44" t="s">
        <v>14</v>
      </c>
      <c r="B51" s="45"/>
      <c r="C51" s="45"/>
      <c r="D51" s="31">
        <f>'[1]Февраль прогноз  '!M115</f>
        <v>3358.9598610000003</v>
      </c>
      <c r="E51" s="14">
        <f>'[1]Февраль прогноз  '!M119</f>
        <v>4394.799861</v>
      </c>
      <c r="F51" s="14">
        <f>'[1]Февраль прогноз  '!M123</f>
        <v>4661.239861</v>
      </c>
      <c r="G51" s="15">
        <f>'[1]Февраль прогноз  '!M127</f>
        <v>5552.109861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40" t="s">
        <v>42</v>
      </c>
      <c r="B56" s="40"/>
      <c r="C56" s="40"/>
      <c r="D56" s="40"/>
      <c r="E56" s="40"/>
      <c r="F56" s="40"/>
      <c r="G56" s="40"/>
      <c r="H56" s="5"/>
      <c r="I56" s="5"/>
      <c r="J56" s="5"/>
      <c r="K56" s="5"/>
    </row>
    <row r="57" spans="1:7" ht="15" customHeight="1">
      <c r="A57" s="54" t="s">
        <v>32</v>
      </c>
      <c r="B57" s="55"/>
      <c r="C57" s="56"/>
      <c r="D57" s="60" t="s">
        <v>2</v>
      </c>
      <c r="E57" s="61"/>
      <c r="F57" s="61"/>
      <c r="G57" s="62"/>
    </row>
    <row r="58" spans="1:7" ht="15">
      <c r="A58" s="57"/>
      <c r="B58" s="58"/>
      <c r="C58" s="59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'[1]Февраль прогноз  '!$M$131</f>
        <v>920699</v>
      </c>
      <c r="E59" s="12">
        <f>'[1]Февраль прогноз  '!$M$131</f>
        <v>920699</v>
      </c>
      <c r="F59" s="12">
        <f>'[1]Февраль прогноз  '!$M$131</f>
        <v>920699</v>
      </c>
      <c r="G59" s="12">
        <f>'[1]Февраль прогноз  '!$M$131</f>
        <v>920699</v>
      </c>
    </row>
    <row r="60" spans="1:7" ht="15.75" thickBot="1">
      <c r="A60" s="44" t="s">
        <v>19</v>
      </c>
      <c r="B60" s="45"/>
      <c r="C60" s="46"/>
      <c r="D60" s="14">
        <f>'[1]Февраль прогноз  '!$M$136</f>
        <v>3863.2999999999997</v>
      </c>
      <c r="E60" s="14">
        <f>'[1]Февраль прогноз  '!$M$137</f>
        <v>4899.139999999999</v>
      </c>
      <c r="F60" s="14">
        <f>'[1]Февраль прогноз  '!$M$138</f>
        <v>5165.58</v>
      </c>
      <c r="G60" s="15">
        <f>'[1]Февраль прогноз  '!$M$139</f>
        <v>6056.45</v>
      </c>
    </row>
    <row r="61" spans="1:7" ht="15" thickBot="1">
      <c r="A61" s="40" t="s">
        <v>7</v>
      </c>
      <c r="B61" s="40"/>
      <c r="C61" s="40"/>
      <c r="D61" s="40"/>
      <c r="E61" s="40"/>
      <c r="F61" s="40"/>
      <c r="G61" s="40"/>
    </row>
    <row r="62" spans="1:7" ht="15" customHeight="1">
      <c r="A62" s="54" t="s">
        <v>32</v>
      </c>
      <c r="B62" s="55"/>
      <c r="C62" s="56"/>
      <c r="D62" s="60" t="s">
        <v>2</v>
      </c>
      <c r="E62" s="61"/>
      <c r="F62" s="61"/>
      <c r="G62" s="62"/>
    </row>
    <row r="63" spans="1:7" ht="15">
      <c r="A63" s="57"/>
      <c r="B63" s="58"/>
      <c r="C63" s="59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920699</v>
      </c>
      <c r="E64" s="12">
        <f>E59</f>
        <v>920699</v>
      </c>
      <c r="F64" s="12">
        <f>F59</f>
        <v>920699</v>
      </c>
      <c r="G64" s="12">
        <f>G59</f>
        <v>920699</v>
      </c>
    </row>
    <row r="65" spans="1:7" ht="15.75" customHeight="1" thickBot="1">
      <c r="A65" s="44" t="s">
        <v>19</v>
      </c>
      <c r="B65" s="45"/>
      <c r="C65" s="46"/>
      <c r="D65" s="14">
        <f>'[1]Февраль прогноз  '!$M$158</f>
        <v>3467.46</v>
      </c>
      <c r="E65" s="14">
        <f>'[1]Февраль прогноз  '!$M$159</f>
        <v>4503.3</v>
      </c>
      <c r="F65" s="14">
        <f>'[1]Февраль прогноз  '!$M$160</f>
        <v>4769.74</v>
      </c>
      <c r="G65" s="15">
        <f>'[1]Февраль прогноз  '!$M$161</f>
        <v>5660.61</v>
      </c>
    </row>
    <row r="66" spans="1:7" ht="15" thickBot="1">
      <c r="A66" s="40" t="s">
        <v>8</v>
      </c>
      <c r="B66" s="40"/>
      <c r="C66" s="40"/>
      <c r="D66" s="40"/>
      <c r="E66" s="40"/>
      <c r="F66" s="40"/>
      <c r="G66" s="40"/>
    </row>
    <row r="67" spans="1:7" ht="15" customHeight="1">
      <c r="A67" s="54" t="s">
        <v>32</v>
      </c>
      <c r="B67" s="55"/>
      <c r="C67" s="56"/>
      <c r="D67" s="60" t="s">
        <v>2</v>
      </c>
      <c r="E67" s="61"/>
      <c r="F67" s="61"/>
      <c r="G67" s="62"/>
    </row>
    <row r="68" spans="1:7" ht="15">
      <c r="A68" s="57"/>
      <c r="B68" s="58"/>
      <c r="C68" s="59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920699</v>
      </c>
      <c r="E69" s="12">
        <f>E64</f>
        <v>920699</v>
      </c>
      <c r="F69" s="12">
        <f>F64</f>
        <v>920699</v>
      </c>
      <c r="G69" s="12">
        <f>G64</f>
        <v>920699</v>
      </c>
    </row>
    <row r="70" spans="1:7" ht="15.75" customHeight="1" thickBot="1">
      <c r="A70" s="44" t="s">
        <v>19</v>
      </c>
      <c r="B70" s="45"/>
      <c r="C70" s="46"/>
      <c r="D70" s="14">
        <f>'[1]Февраль прогноз  '!$M$169</f>
        <v>3392.54</v>
      </c>
      <c r="E70" s="14">
        <f>'[1]Февраль прогноз  '!$M$170</f>
        <v>4428.38</v>
      </c>
      <c r="F70" s="14">
        <f>'[1]Февраль прогноз  '!$M$171</f>
        <v>4694.82</v>
      </c>
      <c r="G70" s="15">
        <f>'[1]Февраль прогноз  '!$M$172</f>
        <v>5585.69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40" t="s">
        <v>42</v>
      </c>
      <c r="B75" s="40"/>
      <c r="C75" s="40"/>
      <c r="D75" s="40"/>
      <c r="E75" s="40"/>
      <c r="F75" s="40"/>
      <c r="G75" s="40"/>
      <c r="H75" s="5"/>
      <c r="I75" s="5"/>
      <c r="J75" s="5"/>
      <c r="K75" s="5"/>
    </row>
    <row r="76" spans="1:7" ht="15">
      <c r="A76" s="54" t="s">
        <v>32</v>
      </c>
      <c r="B76" s="55"/>
      <c r="C76" s="56"/>
      <c r="D76" s="60" t="s">
        <v>2</v>
      </c>
      <c r="E76" s="61"/>
      <c r="F76" s="61"/>
      <c r="G76" s="62"/>
    </row>
    <row r="77" spans="1:7" ht="15">
      <c r="A77" s="57"/>
      <c r="B77" s="58"/>
      <c r="C77" s="59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'[1]Февраль прогноз  '!$M$176</f>
        <v>920699</v>
      </c>
      <c r="E78" s="12">
        <f>'[1]Февраль прогноз  '!$M$176</f>
        <v>920699</v>
      </c>
      <c r="F78" s="12">
        <f>'[1]Февраль прогноз  '!$M$176</f>
        <v>920699</v>
      </c>
      <c r="G78" s="12">
        <f>'[1]Февраль прогноз  '!$M$176</f>
        <v>920699</v>
      </c>
    </row>
    <row r="79" spans="1:7" ht="15">
      <c r="A79" s="41" t="s">
        <v>21</v>
      </c>
      <c r="B79" s="42"/>
      <c r="C79" s="43"/>
      <c r="D79" s="12">
        <f>'[1]Февраль прогноз  '!$D$178</f>
        <v>965032</v>
      </c>
      <c r="E79" s="12">
        <f>'[1]Февраль прогноз  '!$D$179</f>
        <v>969588.73</v>
      </c>
      <c r="F79" s="12">
        <f>'[1]Февраль прогноз  '!$D$206</f>
        <v>1097217.28</v>
      </c>
      <c r="G79" s="12">
        <f>'[1]Февраль прогноз  '!$D$207</f>
        <v>1171406.55</v>
      </c>
    </row>
    <row r="80" spans="1:7" ht="15.75" customHeight="1" thickBot="1">
      <c r="A80" s="44" t="s">
        <v>19</v>
      </c>
      <c r="B80" s="45"/>
      <c r="C80" s="46"/>
      <c r="D80" s="14">
        <f>'[1]Февраль прогноз  '!$M$183</f>
        <v>2213.12</v>
      </c>
      <c r="E80" s="14">
        <f>'[1]Февраль прогноз  '!$M$184</f>
        <v>2372.17</v>
      </c>
      <c r="F80" s="14">
        <f>'[1]Февраль прогноз  '!$M$185</f>
        <v>2476.42</v>
      </c>
      <c r="G80" s="15">
        <f>'[1]Февраль прогноз  '!$M$186</f>
        <v>2953.87</v>
      </c>
    </row>
    <row r="81" spans="1:7" ht="15" thickBot="1">
      <c r="A81" s="40" t="s">
        <v>7</v>
      </c>
      <c r="B81" s="40"/>
      <c r="C81" s="40"/>
      <c r="D81" s="40"/>
      <c r="E81" s="40"/>
      <c r="F81" s="40"/>
      <c r="G81" s="40"/>
    </row>
    <row r="82" spans="1:7" ht="15" customHeight="1">
      <c r="A82" s="54" t="s">
        <v>32</v>
      </c>
      <c r="B82" s="55"/>
      <c r="C82" s="56"/>
      <c r="D82" s="60" t="s">
        <v>2</v>
      </c>
      <c r="E82" s="61"/>
      <c r="F82" s="61"/>
      <c r="G82" s="62"/>
    </row>
    <row r="83" spans="1:7" ht="15" customHeight="1">
      <c r="A83" s="57"/>
      <c r="B83" s="58"/>
      <c r="C83" s="59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920699</v>
      </c>
      <c r="E84" s="12">
        <f t="shared" si="0"/>
        <v>920699</v>
      </c>
      <c r="F84" s="12">
        <f t="shared" si="0"/>
        <v>920699</v>
      </c>
      <c r="G84" s="12">
        <f t="shared" si="0"/>
        <v>920699</v>
      </c>
    </row>
    <row r="85" spans="1:7" ht="15" customHeight="1">
      <c r="A85" s="41" t="s">
        <v>21</v>
      </c>
      <c r="B85" s="42"/>
      <c r="C85" s="43"/>
      <c r="D85" s="12">
        <f>D79</f>
        <v>965032</v>
      </c>
      <c r="E85" s="12">
        <f t="shared" si="0"/>
        <v>969588.73</v>
      </c>
      <c r="F85" s="12">
        <f t="shared" si="0"/>
        <v>1097217.28</v>
      </c>
      <c r="G85" s="12">
        <f t="shared" si="0"/>
        <v>1171406.55</v>
      </c>
    </row>
    <row r="86" spans="1:7" ht="15.75" customHeight="1" thickBot="1">
      <c r="A86" s="44" t="s">
        <v>19</v>
      </c>
      <c r="B86" s="45"/>
      <c r="C86" s="46"/>
      <c r="D86" s="14">
        <f>'[1]Февраль прогноз  '!$M$209</f>
        <v>1817.28</v>
      </c>
      <c r="E86" s="14">
        <f>'[1]Февраль прогноз  '!$M$210</f>
        <v>1976.33</v>
      </c>
      <c r="F86" s="14">
        <f>'[1]Февраль прогноз  '!$M$211</f>
        <v>2080.58</v>
      </c>
      <c r="G86" s="15">
        <f>'[1]Февраль прогноз  '!$M$212</f>
        <v>2558.0299999999997</v>
      </c>
    </row>
    <row r="87" spans="1:7" ht="15" thickBot="1">
      <c r="A87" s="40" t="s">
        <v>8</v>
      </c>
      <c r="B87" s="40"/>
      <c r="C87" s="40"/>
      <c r="D87" s="40"/>
      <c r="E87" s="40"/>
      <c r="F87" s="40"/>
      <c r="G87" s="40"/>
    </row>
    <row r="88" spans="1:7" ht="15" customHeight="1">
      <c r="A88" s="54" t="s">
        <v>32</v>
      </c>
      <c r="B88" s="55"/>
      <c r="C88" s="56"/>
      <c r="D88" s="60" t="s">
        <v>2</v>
      </c>
      <c r="E88" s="61"/>
      <c r="F88" s="61"/>
      <c r="G88" s="62"/>
    </row>
    <row r="89" spans="1:7" ht="15">
      <c r="A89" s="57"/>
      <c r="B89" s="58"/>
      <c r="C89" s="59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920699</v>
      </c>
      <c r="E90" s="12">
        <f t="shared" si="1"/>
        <v>920699</v>
      </c>
      <c r="F90" s="12">
        <f t="shared" si="1"/>
        <v>920699</v>
      </c>
      <c r="G90" s="12">
        <f t="shared" si="1"/>
        <v>920699</v>
      </c>
    </row>
    <row r="91" spans="1:7" ht="15" customHeight="1">
      <c r="A91" s="41" t="s">
        <v>21</v>
      </c>
      <c r="B91" s="42"/>
      <c r="C91" s="43"/>
      <c r="D91" s="12">
        <f t="shared" si="1"/>
        <v>965032</v>
      </c>
      <c r="E91" s="12">
        <f t="shared" si="1"/>
        <v>969588.73</v>
      </c>
      <c r="F91" s="12">
        <f t="shared" si="1"/>
        <v>1097217.28</v>
      </c>
      <c r="G91" s="12">
        <f t="shared" si="1"/>
        <v>1171406.55</v>
      </c>
    </row>
    <row r="92" spans="1:7" ht="15.75" customHeight="1" thickBot="1">
      <c r="A92" s="44" t="s">
        <v>19</v>
      </c>
      <c r="B92" s="45"/>
      <c r="C92" s="46"/>
      <c r="D92" s="14">
        <f>'[1]Февраль прогноз  '!$M$222</f>
        <v>1742.3600000000001</v>
      </c>
      <c r="E92" s="14">
        <f>'[1]Февраль прогноз  '!$M$223</f>
        <v>1901.4099999999999</v>
      </c>
      <c r="F92" s="14">
        <f>'[1]Февраль прогноз  '!$M$224</f>
        <v>2005.6599999999999</v>
      </c>
      <c r="G92" s="15">
        <f>'[1]Февраль прогноз  '!$M$225</f>
        <v>2483.11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40" t="s">
        <v>42</v>
      </c>
      <c r="B95" s="40"/>
      <c r="C95" s="40"/>
      <c r="D95" s="40"/>
      <c r="E95" s="40"/>
      <c r="F95" s="40"/>
      <c r="G95" s="40"/>
      <c r="H95" s="5"/>
      <c r="I95" s="5"/>
      <c r="J95" s="5"/>
      <c r="K95" s="5"/>
    </row>
    <row r="96" spans="1:7" ht="15" customHeight="1">
      <c r="A96" s="54" t="s">
        <v>32</v>
      </c>
      <c r="B96" s="55"/>
      <c r="C96" s="56"/>
      <c r="D96" s="60" t="s">
        <v>2</v>
      </c>
      <c r="E96" s="61"/>
      <c r="F96" s="61"/>
      <c r="G96" s="62"/>
    </row>
    <row r="97" spans="1:7" ht="15">
      <c r="A97" s="57"/>
      <c r="B97" s="58"/>
      <c r="C97" s="59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920699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965032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'[1]Февраль прогноз  '!$M$233</f>
        <v>2073.18</v>
      </c>
      <c r="E100" s="86"/>
      <c r="F100" s="86"/>
      <c r="G100" s="87"/>
    </row>
    <row r="101" spans="1:7" ht="15" thickBot="1">
      <c r="A101" s="40" t="s">
        <v>7</v>
      </c>
      <c r="B101" s="40"/>
      <c r="C101" s="40"/>
      <c r="D101" s="40"/>
      <c r="E101" s="40"/>
      <c r="F101" s="40"/>
      <c r="G101" s="40"/>
    </row>
    <row r="102" spans="1:7" ht="15" customHeight="1">
      <c r="A102" s="54" t="s">
        <v>32</v>
      </c>
      <c r="B102" s="55"/>
      <c r="C102" s="56"/>
      <c r="D102" s="60" t="s">
        <v>2</v>
      </c>
      <c r="E102" s="61"/>
      <c r="F102" s="61"/>
      <c r="G102" s="62"/>
    </row>
    <row r="103" spans="1:7" ht="15" customHeight="1">
      <c r="A103" s="57"/>
      <c r="B103" s="58"/>
      <c r="C103" s="59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920699</v>
      </c>
      <c r="E104" s="82">
        <f>D104</f>
        <v>920699</v>
      </c>
      <c r="F104" s="82">
        <f>D104</f>
        <v>920699</v>
      </c>
      <c r="G104" s="83">
        <f>D104</f>
        <v>920699</v>
      </c>
    </row>
    <row r="105" spans="1:7" ht="15" customHeight="1">
      <c r="A105" s="41" t="s">
        <v>21</v>
      </c>
      <c r="B105" s="42"/>
      <c r="C105" s="43"/>
      <c r="D105" s="81">
        <f>D99</f>
        <v>965032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'[1]Февраль прогноз  '!$M$247</f>
        <v>1677.3400000000001</v>
      </c>
      <c r="E106" s="86"/>
      <c r="F106" s="86"/>
      <c r="G106" s="87"/>
    </row>
    <row r="107" spans="1:7" ht="15" thickBot="1">
      <c r="A107" s="40" t="s">
        <v>8</v>
      </c>
      <c r="B107" s="40"/>
      <c r="C107" s="40"/>
      <c r="D107" s="40"/>
      <c r="E107" s="40"/>
      <c r="F107" s="40"/>
      <c r="G107" s="40"/>
    </row>
    <row r="108" spans="1:7" ht="15" customHeight="1">
      <c r="A108" s="54" t="s">
        <v>32</v>
      </c>
      <c r="B108" s="55"/>
      <c r="C108" s="56"/>
      <c r="D108" s="60" t="s">
        <v>2</v>
      </c>
      <c r="E108" s="61"/>
      <c r="F108" s="61"/>
      <c r="G108" s="62"/>
    </row>
    <row r="109" spans="1:7" ht="12.75" customHeight="1">
      <c r="A109" s="57"/>
      <c r="B109" s="58"/>
      <c r="C109" s="59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920699</v>
      </c>
      <c r="E110" s="82">
        <f>D110</f>
        <v>920699</v>
      </c>
      <c r="F110" s="82">
        <f>D110</f>
        <v>920699</v>
      </c>
      <c r="G110" s="83">
        <f>D110</f>
        <v>920699</v>
      </c>
    </row>
    <row r="111" spans="1:7" ht="15" customHeight="1">
      <c r="A111" s="41" t="s">
        <v>21</v>
      </c>
      <c r="B111" s="42"/>
      <c r="C111" s="43"/>
      <c r="D111" s="81">
        <f>D99</f>
        <v>965032</v>
      </c>
      <c r="E111" s="82">
        <f>D111</f>
        <v>965032</v>
      </c>
      <c r="F111" s="82">
        <f>D111</f>
        <v>965032</v>
      </c>
      <c r="G111" s="83">
        <f>D111</f>
        <v>965032</v>
      </c>
    </row>
    <row r="112" spans="1:7" ht="15.75" customHeight="1" thickBot="1">
      <c r="A112" s="44" t="s">
        <v>19</v>
      </c>
      <c r="B112" s="45"/>
      <c r="C112" s="46"/>
      <c r="D112" s="85">
        <f>'[1]Февраль прогноз  '!$M$254</f>
        <v>1602.42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40" t="s">
        <v>42</v>
      </c>
      <c r="B114" s="40"/>
      <c r="C114" s="40"/>
      <c r="D114" s="40"/>
      <c r="E114" s="40"/>
      <c r="F114" s="40"/>
      <c r="G114" s="40"/>
      <c r="H114" s="5"/>
      <c r="I114" s="5"/>
      <c r="J114" s="5"/>
      <c r="K114" s="5"/>
    </row>
    <row r="115" spans="1:7" ht="15" customHeight="1">
      <c r="A115" s="54" t="s">
        <v>32</v>
      </c>
      <c r="B115" s="55"/>
      <c r="C115" s="56"/>
      <c r="D115" s="60" t="s">
        <v>2</v>
      </c>
      <c r="E115" s="61"/>
      <c r="F115" s="61"/>
      <c r="G115" s="62"/>
    </row>
    <row r="116" spans="1:7" ht="15">
      <c r="A116" s="57"/>
      <c r="B116" s="58"/>
      <c r="C116" s="59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920699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'[1]Февраль прогноз  '!$D$438</f>
        <v>192746.05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'[1]Февраль прогноз  '!$E$438</f>
        <v>1797,52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'[1]Февраль прогноз  '!$M$264</f>
        <v>2073.18</v>
      </c>
      <c r="E120" s="86"/>
      <c r="F120" s="86"/>
      <c r="G120" s="87"/>
    </row>
    <row r="121" spans="1:7" ht="15" thickBot="1">
      <c r="A121" s="40" t="s">
        <v>7</v>
      </c>
      <c r="B121" s="40"/>
      <c r="C121" s="40"/>
      <c r="D121" s="40"/>
      <c r="E121" s="40"/>
      <c r="F121" s="40"/>
      <c r="G121" s="40"/>
    </row>
    <row r="122" spans="1:7" ht="15" customHeight="1">
      <c r="A122" s="54" t="s">
        <v>32</v>
      </c>
      <c r="B122" s="55"/>
      <c r="C122" s="56"/>
      <c r="D122" s="60" t="s">
        <v>2</v>
      </c>
      <c r="E122" s="61"/>
      <c r="F122" s="61"/>
      <c r="G122" s="62"/>
    </row>
    <row r="123" spans="1:7" ht="15" customHeight="1">
      <c r="A123" s="57"/>
      <c r="B123" s="58"/>
      <c r="C123" s="59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920699</v>
      </c>
      <c r="E124" s="82">
        <f>D124</f>
        <v>920699</v>
      </c>
      <c r="F124" s="82">
        <f>D124</f>
        <v>920699</v>
      </c>
      <c r="G124" s="83">
        <f>D124</f>
        <v>920699</v>
      </c>
    </row>
    <row r="125" spans="1:7" ht="15" customHeight="1">
      <c r="A125" s="41" t="s">
        <v>21</v>
      </c>
      <c r="B125" s="42"/>
      <c r="C125" s="43"/>
      <c r="D125" s="81">
        <f>D118</f>
        <v>192746.05</v>
      </c>
      <c r="E125" s="82">
        <f>D125</f>
        <v>192746.05</v>
      </c>
      <c r="F125" s="82">
        <f>D125</f>
        <v>192746.05</v>
      </c>
      <c r="G125" s="83">
        <f>D125</f>
        <v>192746.05</v>
      </c>
    </row>
    <row r="126" spans="1:7" ht="48" customHeight="1">
      <c r="A126" s="41" t="s">
        <v>38</v>
      </c>
      <c r="B126" s="96"/>
      <c r="C126" s="97"/>
      <c r="D126" s="81" t="str">
        <f>D119</f>
        <v>1797,52</v>
      </c>
      <c r="E126" s="82" t="str">
        <f>D126</f>
        <v>1797,52</v>
      </c>
      <c r="F126" s="82" t="str">
        <f>D126</f>
        <v>1797,52</v>
      </c>
      <c r="G126" s="83" t="str">
        <f>D126</f>
        <v>1797,52</v>
      </c>
    </row>
    <row r="127" spans="1:7" ht="32.25" customHeight="1" thickBot="1">
      <c r="A127" s="44" t="s">
        <v>37</v>
      </c>
      <c r="B127" s="45"/>
      <c r="C127" s="46"/>
      <c r="D127" s="85">
        <f>'[1]Февраль прогноз  '!$M$282</f>
        <v>1677.3400000000001</v>
      </c>
      <c r="E127" s="86"/>
      <c r="F127" s="86"/>
      <c r="G127" s="87"/>
    </row>
    <row r="128" spans="1:7" ht="15" thickBot="1">
      <c r="A128" s="40" t="s">
        <v>8</v>
      </c>
      <c r="B128" s="40"/>
      <c r="C128" s="40"/>
      <c r="D128" s="40"/>
      <c r="E128" s="40"/>
      <c r="F128" s="40"/>
      <c r="G128" s="40"/>
    </row>
    <row r="129" spans="1:7" ht="15" customHeight="1">
      <c r="A129" s="54" t="s">
        <v>32</v>
      </c>
      <c r="B129" s="55"/>
      <c r="C129" s="56"/>
      <c r="D129" s="60" t="s">
        <v>2</v>
      </c>
      <c r="E129" s="61"/>
      <c r="F129" s="61"/>
      <c r="G129" s="62"/>
    </row>
    <row r="130" spans="1:7" ht="12.75" customHeight="1">
      <c r="A130" s="57"/>
      <c r="B130" s="58"/>
      <c r="C130" s="59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920699</v>
      </c>
      <c r="E131" s="82">
        <f>D131</f>
        <v>920699</v>
      </c>
      <c r="F131" s="82">
        <f>D131</f>
        <v>920699</v>
      </c>
      <c r="G131" s="83">
        <f>D131</f>
        <v>920699</v>
      </c>
    </row>
    <row r="132" spans="1:7" ht="15" customHeight="1">
      <c r="A132" s="41" t="s">
        <v>21</v>
      </c>
      <c r="B132" s="42"/>
      <c r="C132" s="43"/>
      <c r="D132" s="81">
        <f>D125</f>
        <v>192746.05</v>
      </c>
      <c r="E132" s="82">
        <f>D132</f>
        <v>192746.05</v>
      </c>
      <c r="F132" s="82">
        <f>D132</f>
        <v>192746.05</v>
      </c>
      <c r="G132" s="83">
        <f>D132</f>
        <v>192746.05</v>
      </c>
    </row>
    <row r="133" spans="1:7" ht="51" customHeight="1">
      <c r="A133" s="41" t="s">
        <v>38</v>
      </c>
      <c r="B133" s="96"/>
      <c r="C133" s="97"/>
      <c r="D133" s="81" t="str">
        <f>D126</f>
        <v>1797,52</v>
      </c>
      <c r="E133" s="82" t="str">
        <f>D133</f>
        <v>1797,52</v>
      </c>
      <c r="F133" s="82" t="str">
        <f>D133</f>
        <v>1797,52</v>
      </c>
      <c r="G133" s="83" t="str">
        <f>D133</f>
        <v>1797,52</v>
      </c>
    </row>
    <row r="134" spans="1:7" ht="32.25" customHeight="1" thickBot="1">
      <c r="A134" s="44" t="s">
        <v>37</v>
      </c>
      <c r="B134" s="45"/>
      <c r="C134" s="46"/>
      <c r="D134" s="85">
        <f>'[1]Февраль прогноз  '!$M$291</f>
        <v>1602.42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5" t="s">
        <v>34</v>
      </c>
      <c r="B138" s="66"/>
      <c r="C138" s="67"/>
      <c r="D138" s="94" t="s">
        <v>2</v>
      </c>
      <c r="E138" s="94"/>
      <c r="F138" s="94"/>
      <c r="G138" s="95"/>
    </row>
    <row r="139" spans="1:7" s="18" customFormat="1" ht="14.25" customHeight="1" thickBot="1">
      <c r="A139" s="68"/>
      <c r="B139" s="69"/>
      <c r="C139" s="70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1" t="s">
        <v>16</v>
      </c>
      <c r="B140" s="72"/>
      <c r="C140" s="73"/>
      <c r="D140" s="26">
        <f>'[1]Февраль прогноз  '!$D$426</f>
        <v>1790.12</v>
      </c>
      <c r="E140" s="27">
        <f>'[1]Февраль прогноз  '!$D$427</f>
        <v>2825.96</v>
      </c>
      <c r="F140" s="27">
        <f>'[1]Февраль прогноз  '!$D$428</f>
        <v>3092.4</v>
      </c>
      <c r="G140" s="28">
        <f>'[1]Февраль прогноз  '!$D$429</f>
        <v>3983.27</v>
      </c>
    </row>
    <row r="141" spans="1:7" s="18" customFormat="1" ht="28.5" customHeight="1">
      <c r="A141" s="71" t="s">
        <v>22</v>
      </c>
      <c r="B141" s="72"/>
      <c r="C141" s="73"/>
      <c r="D141" s="19">
        <f>'[1]Февраль прогноз  '!$E$432</f>
        <v>139.94</v>
      </c>
      <c r="E141" s="20">
        <f>'[1]Февраль прогноз  '!$E$433</f>
        <v>298.99</v>
      </c>
      <c r="F141" s="20">
        <f>'[1]Февраль прогноз  '!$E$434</f>
        <v>403.24</v>
      </c>
      <c r="G141" s="21">
        <f>'[1]Февраль прогноз  '!$E$435</f>
        <v>880.69</v>
      </c>
    </row>
    <row r="142" spans="1:7" s="18" customFormat="1" ht="15.75" customHeight="1">
      <c r="A142" s="71" t="s">
        <v>23</v>
      </c>
      <c r="B142" s="72"/>
      <c r="C142" s="73"/>
      <c r="D142" s="19">
        <f>'[1]Февраль прогноз  '!$D$432</f>
        <v>965032</v>
      </c>
      <c r="E142" s="20">
        <f>'[1]Февраль прогноз  '!$D$433</f>
        <v>969588.73</v>
      </c>
      <c r="F142" s="20">
        <f>'[1]Февраль прогноз  '!$D$434</f>
        <v>1097217.28</v>
      </c>
      <c r="G142" s="21">
        <f>'[1]Февраль прогноз  '!$D$435</f>
        <v>1171406.55</v>
      </c>
    </row>
    <row r="143" spans="1:7" s="18" customFormat="1" ht="40.5" customHeight="1">
      <c r="A143" s="100" t="s">
        <v>39</v>
      </c>
      <c r="B143" s="101"/>
      <c r="C143" s="102"/>
      <c r="D143" s="19" t="str">
        <f>'[1]Февраль прогноз  '!$E$438</f>
        <v>1797,52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'[1]Февраль прогноз  '!$D$438</f>
        <v>192746.05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'[1]Февраль прогноз  '!$H$433</f>
        <v>706.14</v>
      </c>
      <c r="E146" s="112"/>
      <c r="F146" s="112"/>
      <c r="G146" s="113"/>
    </row>
    <row r="147" spans="1:7" s="18" customFormat="1" ht="17.25" customHeight="1">
      <c r="A147" s="63" t="s">
        <v>44</v>
      </c>
      <c r="B147" s="64"/>
      <c r="C147" s="64"/>
      <c r="D147" s="114">
        <f>'[1]Февраль прогноз  '!$H$434</f>
        <v>310.3</v>
      </c>
      <c r="E147" s="115"/>
      <c r="F147" s="115"/>
      <c r="G147" s="116"/>
    </row>
    <row r="148" spans="1:7" s="18" customFormat="1" ht="17.25" customHeight="1">
      <c r="A148" s="63" t="s">
        <v>45</v>
      </c>
      <c r="B148" s="64"/>
      <c r="C148" s="64"/>
      <c r="D148" s="114">
        <f>'[1]Февраль прогноз  '!$H$435</f>
        <v>235.38</v>
      </c>
      <c r="E148" s="115"/>
      <c r="F148" s="115"/>
      <c r="G148" s="116"/>
    </row>
    <row r="149" spans="1:7" ht="15" customHeight="1">
      <c r="A149" s="63" t="s">
        <v>25</v>
      </c>
      <c r="B149" s="64"/>
      <c r="C149" s="64"/>
      <c r="D149" s="74">
        <f>'[1]Февраль прогноз  '!$H$10</f>
        <v>4.04</v>
      </c>
      <c r="E149" s="75"/>
      <c r="F149" s="75"/>
      <c r="G149" s="76"/>
    </row>
    <row r="150" spans="1:7" ht="28.5" customHeight="1">
      <c r="A150" s="63" t="s">
        <v>26</v>
      </c>
      <c r="B150" s="64"/>
      <c r="C150" s="64"/>
      <c r="D150" s="74">
        <f>'[1]Февраль прогноз  '!$I$10</f>
        <v>1363</v>
      </c>
      <c r="E150" s="75"/>
      <c r="F150" s="75"/>
      <c r="G150" s="76"/>
    </row>
    <row r="151" spans="1:7" ht="14.25" customHeight="1">
      <c r="A151" s="63" t="s">
        <v>35</v>
      </c>
      <c r="B151" s="64"/>
      <c r="C151" s="64"/>
      <c r="D151" s="74">
        <f>'[1]Февраль прогноз  '!$J$10</f>
        <v>920699</v>
      </c>
      <c r="E151" s="75"/>
      <c r="F151" s="75"/>
      <c r="G151" s="76"/>
    </row>
    <row r="152" spans="1:7" ht="14.25" customHeight="1" thickBot="1">
      <c r="A152" s="89" t="s">
        <v>24</v>
      </c>
      <c r="B152" s="90"/>
      <c r="C152" s="90"/>
      <c r="D152" s="91">
        <f>'[1]Февраль прогноз  '!$K$10</f>
        <v>0.00172761493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D67:G67"/>
    <mergeCell ref="A21:G21"/>
    <mergeCell ref="A23:G23"/>
    <mergeCell ref="A25:G25"/>
    <mergeCell ref="A24:G24"/>
    <mergeCell ref="A20:G20"/>
    <mergeCell ref="A26:G26"/>
    <mergeCell ref="A61:G61"/>
    <mergeCell ref="A62:C63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A81:G81"/>
    <mergeCell ref="A82:C83"/>
    <mergeCell ref="D82:G82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88:C89"/>
    <mergeCell ref="D88:G88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22:G22"/>
    <mergeCell ref="A10:B10"/>
    <mergeCell ref="C10:D10"/>
    <mergeCell ref="E10:F10"/>
    <mergeCell ref="A11:B11"/>
    <mergeCell ref="C11:D11"/>
    <mergeCell ref="E11:F11"/>
    <mergeCell ref="A12:G12"/>
    <mergeCell ref="A13:G13"/>
    <mergeCell ref="A14:B14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2021-01-29T14:00:22Z</dcterms:modified>
  <cp:category/>
  <cp:version/>
  <cp:contentType/>
  <cp:contentStatus/>
</cp:coreProperties>
</file>